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20" windowHeight="12630" activeTab="0"/>
  </bookViews>
  <sheets>
    <sheet name="FULL Graph" sheetId="1" r:id="rId1"/>
    <sheet name="ZOOMED Graph" sheetId="2" r:id="rId2"/>
    <sheet name="Stats" sheetId="3" r:id="rId3"/>
  </sheets>
  <definedNames/>
  <calcPr fullCalcOnLoad="1"/>
</workbook>
</file>

<file path=xl/sharedStrings.xml><?xml version="1.0" encoding="utf-8"?>
<sst xmlns="http://schemas.openxmlformats.org/spreadsheetml/2006/main" count="89" uniqueCount="34">
  <si>
    <t>Erik</t>
  </si>
  <si>
    <t>Sean</t>
  </si>
  <si>
    <t>Gene</t>
  </si>
  <si>
    <t>Gerard</t>
  </si>
  <si>
    <t>Pete</t>
  </si>
  <si>
    <t>Tony</t>
  </si>
  <si>
    <t>Keith</t>
  </si>
  <si>
    <t>Randy</t>
  </si>
  <si>
    <t>Wayne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</si>
  <si>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</si>
  <si>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</si>
  <si>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</si>
  <si>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</si>
  <si>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</si>
  <si>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</si>
  <si>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</si>
  <si>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</si>
  <si>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</si>
  <si>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</si>
  <si>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</si>
  <si>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</si>
  <si>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</si>
  <si>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</si>
  <si>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TOTAL</t>
  </si>
  <si>
    <t>H</t>
  </si>
  <si>
    <t>%</t>
  </si>
  <si>
    <t>A</t>
  </si>
  <si>
    <t>W%</t>
  </si>
  <si>
    <t>T%</t>
  </si>
  <si>
    <t>Troy</t>
  </si>
  <si>
    <t>Joe</t>
  </si>
  <si>
    <t>Jim</t>
  </si>
  <si>
    <t>wz_guest</t>
  </si>
  <si>
    <t>John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</si>
</sst>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3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/>
    </xf>
    <xf numFmtId="1" fontId="1" fillId="0" borderId="2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1" fontId="1" fillId="0" borderId="9" xfId="0" applyNumberFormat="1" applyFont="1" applyBorder="1" applyAlignment="1">
      <alignment/>
    </xf>
    <xf numFmtId="1" fontId="1" fillId="0" borderId="4" xfId="0" applyNumberFormat="1" applyFont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3" borderId="2" xfId="0" applyNumberFormat="1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/>
    </xf>
    <xf numFmtId="0" fontId="1" fillId="3" borderId="9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4" fontId="1" fillId="3" borderId="5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Stats!$B$1</c:f>
              <c:strCache>
                <c:ptCount val="1"/>
                <c:pt idx="0">
                  <c:v>Gene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val>
            <c:numRef>
              <c:f>Stats!$E$3:$E$16</c:f>
              <c:numCache>
                <c:ptCount val="14"/>
                <c:pt idx="0">
                  <c:v>0.3333333333333333</c:v>
                </c:pt>
                <c:pt idx="1">
                  <c:v>0.16666666666666666</c:v>
                </c:pt>
                <c:pt idx="2">
                  <c:v>0.3333333333333333</c:v>
                </c:pt>
                <c:pt idx="3">
                  <c:v>0.46153846153846156</c:v>
                </c:pt>
                <c:pt idx="4">
                  <c:v>0.4666666666666667</c:v>
                </c:pt>
                <c:pt idx="5">
                  <c:v>0.5</c:v>
                </c:pt>
                <c:pt idx="6">
                  <c:v>0.5238095238095238</c:v>
                </c:pt>
                <c:pt idx="7">
                  <c:v>0.4782608695652174</c:v>
                </c:pt>
                <c:pt idx="8">
                  <c:v>0.5</c:v>
                </c:pt>
                <c:pt idx="9">
                  <c:v>0.4482758620689655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Stats!$F$1</c:f>
              <c:strCache>
                <c:ptCount val="1"/>
                <c:pt idx="0">
                  <c:v>Erik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FF00FF"/>
                </a:solidFill>
              </a:ln>
            </c:spPr>
          </c:marker>
          <c:val>
            <c:numRef>
              <c:f>Stats!$I$3:$I$16</c:f>
              <c:numCache>
                <c:ptCount val="14"/>
                <c:pt idx="0">
                  <c:v>0.3333333333333333</c:v>
                </c:pt>
                <c:pt idx="1">
                  <c:v>0.3333333333333333</c:v>
                </c:pt>
                <c:pt idx="2">
                  <c:v>0.2222222222222222</c:v>
                </c:pt>
                <c:pt idx="3">
                  <c:v>0.25</c:v>
                </c:pt>
                <c:pt idx="4">
                  <c:v>0.3333333333333333</c:v>
                </c:pt>
                <c:pt idx="5">
                  <c:v>0.3333333333333333</c:v>
                </c:pt>
                <c:pt idx="6">
                  <c:v>0.4090909090909091</c:v>
                </c:pt>
                <c:pt idx="7">
                  <c:v>0.4</c:v>
                </c:pt>
                <c:pt idx="8">
                  <c:v>0.39285714285714285</c:v>
                </c:pt>
                <c:pt idx="9">
                  <c:v>0.3548387096774194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Stats!$J$1</c:f>
              <c:strCache>
                <c:ptCount val="1"/>
                <c:pt idx="0">
                  <c:v>Pete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solidFill>
                  <a:srgbClr val="808000"/>
                </a:solidFill>
              </a:ln>
            </c:spPr>
          </c:marker>
          <c:val>
            <c:numRef>
              <c:f>Stats!$M$3:$M$16</c:f>
              <c:numCache>
                <c:ptCount val="14"/>
                <c:pt idx="0">
                  <c:v>0</c:v>
                </c:pt>
                <c:pt idx="1">
                  <c:v>0.2</c:v>
                </c:pt>
                <c:pt idx="2">
                  <c:v>0.25</c:v>
                </c:pt>
                <c:pt idx="3">
                  <c:v>0.2727272727272727</c:v>
                </c:pt>
                <c:pt idx="4">
                  <c:v>0.3076923076923077</c:v>
                </c:pt>
                <c:pt idx="5">
                  <c:v>0.3076923076923077</c:v>
                </c:pt>
                <c:pt idx="6">
                  <c:v>0.3076923076923077</c:v>
                </c:pt>
                <c:pt idx="7">
                  <c:v>0.3076923076923077</c:v>
                </c:pt>
                <c:pt idx="8">
                  <c:v>0.3076923076923077</c:v>
                </c:pt>
                <c:pt idx="9">
                  <c:v>0.3076923076923077</c:v>
                </c:pt>
                <c:pt idx="10">
                  <c:v>0.3076923076923077</c:v>
                </c:pt>
                <c:pt idx="11">
                  <c:v>0.3076923076923077</c:v>
                </c:pt>
                <c:pt idx="12">
                  <c:v>0.3076923076923077</c:v>
                </c:pt>
                <c:pt idx="13">
                  <c:v>0.3076923076923077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Stats!$N$1</c:f>
              <c:strCache>
                <c:ptCount val="1"/>
                <c:pt idx="0">
                  <c:v>Gerard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Stats!$Q$3:$Q$16</c:f>
              <c:numCache>
                <c:ptCount val="14"/>
                <c:pt idx="0">
                  <c:v>1</c:v>
                </c:pt>
                <c:pt idx="1">
                  <c:v>0.6</c:v>
                </c:pt>
                <c:pt idx="2">
                  <c:v>0.6</c:v>
                </c:pt>
                <c:pt idx="3">
                  <c:v>0.7777777777777778</c:v>
                </c:pt>
                <c:pt idx="4">
                  <c:v>0.75</c:v>
                </c:pt>
                <c:pt idx="5">
                  <c:v>0.6666666666666666</c:v>
                </c:pt>
                <c:pt idx="6">
                  <c:v>0.7222222222222222</c:v>
                </c:pt>
                <c:pt idx="7">
                  <c:v>0.6666666666666666</c:v>
                </c:pt>
                <c:pt idx="8">
                  <c:v>0.6666666666666666</c:v>
                </c:pt>
                <c:pt idx="9">
                  <c:v>0.6538461538461539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Stats!$R$1</c:f>
              <c:strCache>
                <c:ptCount val="1"/>
                <c:pt idx="0">
                  <c:v>Troy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Stats!$U$3:$U$16</c:f>
              <c:numCache>
                <c:ptCount val="14"/>
                <c:pt idx="0">
                  <c:v>0</c:v>
                </c:pt>
                <c:pt idx="1">
                  <c:v>0.4</c:v>
                </c:pt>
                <c:pt idx="2">
                  <c:v>0.2857142857142857</c:v>
                </c:pt>
                <c:pt idx="3">
                  <c:v>0.3</c:v>
                </c:pt>
                <c:pt idx="4">
                  <c:v>0.3333333333333333</c:v>
                </c:pt>
                <c:pt idx="5">
                  <c:v>0.3076923076923077</c:v>
                </c:pt>
                <c:pt idx="6">
                  <c:v>0.375</c:v>
                </c:pt>
                <c:pt idx="7">
                  <c:v>0.42105263157894735</c:v>
                </c:pt>
                <c:pt idx="8">
                  <c:v>0.42105263157894735</c:v>
                </c:pt>
                <c:pt idx="9">
                  <c:v>0.4090909090909091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Stats!$V$1</c:f>
              <c:strCache>
                <c:ptCount val="1"/>
                <c:pt idx="0">
                  <c:v>Randy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800000"/>
                </a:solidFill>
              </a:ln>
            </c:spPr>
          </c:marker>
          <c:val>
            <c:numRef>
              <c:f>Stats!$Y$3:$Y$16</c:f>
              <c:numCache>
                <c:ptCount val="14"/>
                <c:pt idx="0">
                  <c:v>0</c:v>
                </c:pt>
                <c:pt idx="1">
                  <c:v>0.2</c:v>
                </c:pt>
                <c:pt idx="2">
                  <c:v>0.14285714285714285</c:v>
                </c:pt>
                <c:pt idx="3">
                  <c:v>0.125</c:v>
                </c:pt>
                <c:pt idx="4">
                  <c:v>0.2</c:v>
                </c:pt>
                <c:pt idx="5">
                  <c:v>0.25</c:v>
                </c:pt>
                <c:pt idx="6">
                  <c:v>0.4375</c:v>
                </c:pt>
                <c:pt idx="7">
                  <c:v>0.42105263157894735</c:v>
                </c:pt>
                <c:pt idx="8">
                  <c:v>0.45454545454545453</c:v>
                </c:pt>
                <c:pt idx="9">
                  <c:v>0.4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Stats!$Z$1</c:f>
              <c:strCache>
                <c:ptCount val="1"/>
                <c:pt idx="0">
                  <c:v>Tony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Stats!$AC$3:$AC$16</c:f>
              <c:numCache>
                <c:ptCount val="14"/>
                <c:pt idx="0">
                  <c:v>0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  <c:pt idx="5">
                  <c:v>0.25</c:v>
                </c:pt>
                <c:pt idx="6">
                  <c:v>0.4166666666666667</c:v>
                </c:pt>
                <c:pt idx="7">
                  <c:v>0.4166666666666667</c:v>
                </c:pt>
                <c:pt idx="8">
                  <c:v>0.4166666666666667</c:v>
                </c:pt>
                <c:pt idx="9">
                  <c:v>0.4666666666666667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Stats!$AD$1</c:f>
              <c:strCache>
                <c:ptCount val="1"/>
                <c:pt idx="0">
                  <c:v>Sean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Stats!$AG$3:$AG$16</c:f>
              <c:numCache>
                <c:ptCount val="14"/>
                <c:pt idx="0">
                  <c:v>0</c:v>
                </c:pt>
                <c:pt idx="1">
                  <c:v>0.25</c:v>
                </c:pt>
                <c:pt idx="2">
                  <c:v>0.16666666666666666</c:v>
                </c:pt>
                <c:pt idx="3">
                  <c:v>0.25</c:v>
                </c:pt>
                <c:pt idx="4">
                  <c:v>0.4</c:v>
                </c:pt>
                <c:pt idx="5">
                  <c:v>0.36363636363636365</c:v>
                </c:pt>
                <c:pt idx="6">
                  <c:v>0.5</c:v>
                </c:pt>
                <c:pt idx="7">
                  <c:v>0.5294117647058824</c:v>
                </c:pt>
                <c:pt idx="8">
                  <c:v>0.5</c:v>
                </c:pt>
                <c:pt idx="9">
                  <c:v>0.43478260869565216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Stats!$AH$1</c:f>
              <c:strCache>
                <c:ptCount val="1"/>
                <c:pt idx="0">
                  <c:v>Jim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Stats!$AK$3:$AK$16</c:f>
              <c:numCache>
                <c:ptCount val="14"/>
                <c:pt idx="0">
                  <c:v>0.3333333333333333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0.375</c:v>
                </c:pt>
                <c:pt idx="5">
                  <c:v>0.375</c:v>
                </c:pt>
                <c:pt idx="6">
                  <c:v>0.5454545454545454</c:v>
                </c:pt>
                <c:pt idx="7">
                  <c:v>0.5454545454545454</c:v>
                </c:pt>
                <c:pt idx="8">
                  <c:v>0.6153846153846154</c:v>
                </c:pt>
                <c:pt idx="9">
                  <c:v>0.5625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Stats!$AL$1</c:f>
              <c:strCache>
                <c:ptCount val="1"/>
                <c:pt idx="0">
                  <c:v>Wayne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808080"/>
                </a:solidFill>
              </a:ln>
            </c:spPr>
          </c:marker>
          <c:val>
            <c:numRef>
              <c:f>Stats!$AO$3:$AO$16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0.2</c:v>
                </c:pt>
                <c:pt idx="3">
                  <c:v>0.2857142857142857</c:v>
                </c:pt>
                <c:pt idx="4">
                  <c:v>0.3</c:v>
                </c:pt>
                <c:pt idx="5">
                  <c:v>0.23076923076923078</c:v>
                </c:pt>
                <c:pt idx="6">
                  <c:v>0.26666666666666666</c:v>
                </c:pt>
                <c:pt idx="7">
                  <c:v>0.2777777777777778</c:v>
                </c:pt>
                <c:pt idx="8">
                  <c:v>0.2727272727272727</c:v>
                </c:pt>
                <c:pt idx="9">
                  <c:v>0.32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Stats!$AP$1</c:f>
              <c:strCache>
                <c:ptCount val="1"/>
                <c:pt idx="0">
                  <c:v>Keith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FF6600"/>
                </a:solidFill>
              </a:ln>
            </c:spPr>
          </c:marker>
          <c:val>
            <c:numRef>
              <c:f>Stats!$AS$3:$AS$16</c:f>
              <c:numCache>
                <c:ptCount val="14"/>
                <c:pt idx="0">
                  <c:v>0.6666666666666666</c:v>
                </c:pt>
                <c:pt idx="1">
                  <c:v>0.667</c:v>
                </c:pt>
                <c:pt idx="2">
                  <c:v>0.5</c:v>
                </c:pt>
                <c:pt idx="3">
                  <c:v>0.4444444444444444</c:v>
                </c:pt>
                <c:pt idx="4">
                  <c:v>0.4166666666666667</c:v>
                </c:pt>
                <c:pt idx="5">
                  <c:v>0.4666666666666667</c:v>
                </c:pt>
                <c:pt idx="6">
                  <c:v>0.47368421052631576</c:v>
                </c:pt>
                <c:pt idx="7">
                  <c:v>0.5</c:v>
                </c:pt>
                <c:pt idx="8">
                  <c:v>0.5384615384615384</c:v>
                </c:pt>
                <c:pt idx="9">
                  <c:v>0.5517241379310345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Stats!$AT$1</c:f>
              <c:strCache>
                <c:ptCount val="1"/>
                <c:pt idx="0">
                  <c:v>Joe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Stats!$AW$3:$AW$16</c:f>
              <c:numCache>
                <c:ptCount val="14"/>
                <c:pt idx="0">
                  <c:v>0</c:v>
                </c:pt>
                <c:pt idx="1">
                  <c:v>0.5</c:v>
                </c:pt>
                <c:pt idx="2">
                  <c:v>0.4</c:v>
                </c:pt>
                <c:pt idx="3">
                  <c:v>0.42857142857142855</c:v>
                </c:pt>
                <c:pt idx="4">
                  <c:v>0.4444444444444444</c:v>
                </c:pt>
                <c:pt idx="5">
                  <c:v>0.45454545454545453</c:v>
                </c:pt>
                <c:pt idx="6">
                  <c:v>0.4166666666666667</c:v>
                </c:pt>
                <c:pt idx="7">
                  <c:v>0.4666666666666667</c:v>
                </c:pt>
                <c:pt idx="8">
                  <c:v>0.4666666666666667</c:v>
                </c:pt>
                <c:pt idx="9">
                  <c:v>0.5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Stats!$BF$1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Stats!$BI$3:$BI$16</c:f>
              <c:numCache>
                <c:ptCount val="14"/>
                <c:pt idx="0">
                  <c:v>0.27586206896551724</c:v>
                </c:pt>
                <c:pt idx="1">
                  <c:v>0.3275862068965517</c:v>
                </c:pt>
                <c:pt idx="2">
                  <c:v>0.30864197530864196</c:v>
                </c:pt>
                <c:pt idx="3">
                  <c:v>0.36363636363636365</c:v>
                </c:pt>
                <c:pt idx="4">
                  <c:v>0.3897058823529412</c:v>
                </c:pt>
                <c:pt idx="5">
                  <c:v>0.3875</c:v>
                </c:pt>
                <c:pt idx="6">
                  <c:v>0.4536082474226804</c:v>
                </c:pt>
                <c:pt idx="7">
                  <c:v>0.45454545454545453</c:v>
                </c:pt>
                <c:pt idx="8">
                  <c:v>0.4581673306772908</c:v>
                </c:pt>
                <c:pt idx="9">
                  <c:v>0.4452296819787986</c:v>
                </c:pt>
                <c:pt idx="10">
                  <c:v>0.4452296819787986</c:v>
                </c:pt>
                <c:pt idx="11">
                  <c:v>0.4452296819787986</c:v>
                </c:pt>
                <c:pt idx="12">
                  <c:v>0.4452296819787986</c:v>
                </c:pt>
                <c:pt idx="13">
                  <c:v>0.4452296819787986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Stats!$BB$1</c:f>
              <c:strCache>
                <c:ptCount val="1"/>
                <c:pt idx="0">
                  <c:v>wz_guest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FF99CC"/>
                </a:solidFill>
              </a:ln>
            </c:spPr>
          </c:marker>
          <c:val>
            <c:numRef>
              <c:f>Stats!$BE$3:$BE$16</c:f>
              <c:numCache>
                <c:ptCount val="14"/>
                <c:pt idx="0">
                  <c:v>0</c:v>
                </c:pt>
                <c:pt idx="1">
                  <c:v>0.3333333333333333</c:v>
                </c:pt>
                <c:pt idx="2">
                  <c:v>0.4</c:v>
                </c:pt>
                <c:pt idx="3">
                  <c:v>0.4</c:v>
                </c:pt>
                <c:pt idx="4">
                  <c:v>0.4</c:v>
                </c:pt>
                <c:pt idx="5">
                  <c:v>0.4</c:v>
                </c:pt>
                <c:pt idx="6">
                  <c:v>0.4</c:v>
                </c:pt>
                <c:pt idx="7">
                  <c:v>0.4</c:v>
                </c:pt>
                <c:pt idx="8">
                  <c:v>0.375</c:v>
                </c:pt>
                <c:pt idx="9">
                  <c:v>0.375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Stats!$AX$1</c:f>
              <c:strCache>
                <c:ptCount val="1"/>
                <c:pt idx="0">
                  <c:v>John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Stats!$BA$3:$BA$16</c:f>
              <c:numCache>
                <c:ptCount val="14"/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6515538"/>
        <c:axId val="60204387"/>
      </c:lineChart>
      <c:catAx>
        <c:axId val="365155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C0C0C0"/>
            </a:solidFill>
            <a:prstDash val="sysDot"/>
          </a:ln>
        </c:spPr>
        <c:crossAx val="60204387"/>
        <c:crosses val="autoZero"/>
        <c:auto val="1"/>
        <c:lblOffset val="100"/>
        <c:noMultiLvlLbl val="0"/>
      </c:catAx>
      <c:valAx>
        <c:axId val="60204387"/>
        <c:scaling>
          <c:orientation val="minMax"/>
          <c:max val="1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ysDot"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515538"/>
        <c:crossesAt val="1"/>
        <c:crossBetween val="between"/>
        <c:dispUnits/>
        <c:minorUnit val="0.02"/>
      </c:valAx>
      <c:spPr>
        <a:pattFill prst="pct50">
          <a:fgClr>
            <a:srgbClr val="C0C0C0"/>
          </a:fgClr>
          <a:bgClr>
            <a:srgbClr val="FFFFFF"/>
          </a:bgClr>
        </a:pattFill>
        <a:ln w="12700">
          <a:solidFill>
            <a:srgbClr val="C0C0C0"/>
          </a:solidFill>
        </a:ln>
      </c:spPr>
    </c:plotArea>
    <c:legend>
      <c:legendPos val="b"/>
      <c:layout/>
      <c:overlay val="0"/>
      <c:spPr>
        <a:pattFill prst="pct50">
          <a:fgClr>
            <a:srgbClr val="C0C0C0"/>
          </a:fgClr>
          <a:bgClr>
            <a:srgbClr val="FFFFFF"/>
          </a:bgClr>
        </a:pattFill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Stats!$B$1</c:f>
              <c:strCache>
                <c:ptCount val="1"/>
                <c:pt idx="0">
                  <c:v>Gene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val>
            <c:numRef>
              <c:f>Stats!$E$3:$E$16</c:f>
              <c:numCache>
                <c:ptCount val="14"/>
                <c:pt idx="0">
                  <c:v>0.3333333333333333</c:v>
                </c:pt>
                <c:pt idx="1">
                  <c:v>0.16666666666666666</c:v>
                </c:pt>
                <c:pt idx="2">
                  <c:v>0.3333333333333333</c:v>
                </c:pt>
                <c:pt idx="3">
                  <c:v>0.46153846153846156</c:v>
                </c:pt>
                <c:pt idx="4">
                  <c:v>0.4666666666666667</c:v>
                </c:pt>
                <c:pt idx="5">
                  <c:v>0.5</c:v>
                </c:pt>
                <c:pt idx="6">
                  <c:v>0.5238095238095238</c:v>
                </c:pt>
                <c:pt idx="7">
                  <c:v>0.4782608695652174</c:v>
                </c:pt>
                <c:pt idx="8">
                  <c:v>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Stats!$F$1</c:f>
              <c:strCache>
                <c:ptCount val="1"/>
                <c:pt idx="0">
                  <c:v>Erik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FF00FF"/>
                </a:solidFill>
              </a:ln>
            </c:spPr>
          </c:marker>
          <c:val>
            <c:numRef>
              <c:f>Stats!$I$3:$I$16</c:f>
              <c:numCache>
                <c:ptCount val="14"/>
                <c:pt idx="0">
                  <c:v>0.3333333333333333</c:v>
                </c:pt>
                <c:pt idx="1">
                  <c:v>0.3333333333333333</c:v>
                </c:pt>
                <c:pt idx="2">
                  <c:v>0.2222222222222222</c:v>
                </c:pt>
                <c:pt idx="3">
                  <c:v>0.25</c:v>
                </c:pt>
                <c:pt idx="4">
                  <c:v>0.3333333333333333</c:v>
                </c:pt>
                <c:pt idx="5">
                  <c:v>0.3333333333333333</c:v>
                </c:pt>
                <c:pt idx="6">
                  <c:v>0.4090909090909091</c:v>
                </c:pt>
                <c:pt idx="7">
                  <c:v>0.4</c:v>
                </c:pt>
                <c:pt idx="8">
                  <c:v>0.39285714285714285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Stats!$J$1</c:f>
              <c:strCache>
                <c:ptCount val="1"/>
                <c:pt idx="0">
                  <c:v>Pete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solidFill>
                  <a:srgbClr val="808000"/>
                </a:solidFill>
              </a:ln>
            </c:spPr>
          </c:marker>
          <c:val>
            <c:numRef>
              <c:f>Stats!$M$3:$M$16</c:f>
              <c:numCache>
                <c:ptCount val="14"/>
                <c:pt idx="0">
                  <c:v>0</c:v>
                </c:pt>
                <c:pt idx="1">
                  <c:v>0.2</c:v>
                </c:pt>
                <c:pt idx="2">
                  <c:v>0.25</c:v>
                </c:pt>
                <c:pt idx="3">
                  <c:v>0.2727272727272727</c:v>
                </c:pt>
                <c:pt idx="4">
                  <c:v>0.3076923076923077</c:v>
                </c:pt>
                <c:pt idx="5">
                  <c:v>0.3076923076923077</c:v>
                </c:pt>
                <c:pt idx="6">
                  <c:v>0.3076923076923077</c:v>
                </c:pt>
                <c:pt idx="7">
                  <c:v>0.3076923076923077</c:v>
                </c:pt>
                <c:pt idx="8">
                  <c:v>0.3076923076923077</c:v>
                </c:pt>
                <c:pt idx="9">
                  <c:v>0.3076923076923077</c:v>
                </c:pt>
                <c:pt idx="10">
                  <c:v>0.3076923076923077</c:v>
                </c:pt>
                <c:pt idx="11">
                  <c:v>0.3076923076923077</c:v>
                </c:pt>
                <c:pt idx="12">
                  <c:v>0.3076923076923077</c:v>
                </c:pt>
                <c:pt idx="13">
                  <c:v>0.3076923076923077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Stats!$N$1</c:f>
              <c:strCache>
                <c:ptCount val="1"/>
                <c:pt idx="0">
                  <c:v>Gerard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Stats!$Q$3:$Q$16</c:f>
              <c:numCache>
                <c:ptCount val="14"/>
                <c:pt idx="0">
                  <c:v>1</c:v>
                </c:pt>
                <c:pt idx="1">
                  <c:v>0.6</c:v>
                </c:pt>
                <c:pt idx="2">
                  <c:v>0.6</c:v>
                </c:pt>
                <c:pt idx="3">
                  <c:v>0.7777777777777778</c:v>
                </c:pt>
                <c:pt idx="4">
                  <c:v>0.75</c:v>
                </c:pt>
                <c:pt idx="5">
                  <c:v>0.6666666666666666</c:v>
                </c:pt>
                <c:pt idx="6">
                  <c:v>0.7222222222222222</c:v>
                </c:pt>
                <c:pt idx="7">
                  <c:v>0.6666666666666666</c:v>
                </c:pt>
                <c:pt idx="8">
                  <c:v>0.6666666666666666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Stats!$R$1</c:f>
              <c:strCache>
                <c:ptCount val="1"/>
                <c:pt idx="0">
                  <c:v>Troy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Stats!$U$3:$U$16</c:f>
              <c:numCache>
                <c:ptCount val="14"/>
                <c:pt idx="0">
                  <c:v>0</c:v>
                </c:pt>
                <c:pt idx="1">
                  <c:v>0.4</c:v>
                </c:pt>
                <c:pt idx="2">
                  <c:v>0.2857142857142857</c:v>
                </c:pt>
                <c:pt idx="3">
                  <c:v>0.3</c:v>
                </c:pt>
                <c:pt idx="4">
                  <c:v>0.3333333333333333</c:v>
                </c:pt>
                <c:pt idx="5">
                  <c:v>0.3076923076923077</c:v>
                </c:pt>
                <c:pt idx="6">
                  <c:v>0.375</c:v>
                </c:pt>
                <c:pt idx="7">
                  <c:v>0.42105263157894735</c:v>
                </c:pt>
                <c:pt idx="8">
                  <c:v>0.42105263157894735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Stats!$V$1</c:f>
              <c:strCache>
                <c:ptCount val="1"/>
                <c:pt idx="0">
                  <c:v>Randy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800000"/>
                </a:solidFill>
              </a:ln>
            </c:spPr>
          </c:marker>
          <c:val>
            <c:numRef>
              <c:f>Stats!$Y$3:$Y$16</c:f>
              <c:numCache>
                <c:ptCount val="14"/>
                <c:pt idx="0">
                  <c:v>0</c:v>
                </c:pt>
                <c:pt idx="1">
                  <c:v>0.2</c:v>
                </c:pt>
                <c:pt idx="2">
                  <c:v>0.14285714285714285</c:v>
                </c:pt>
                <c:pt idx="3">
                  <c:v>0.125</c:v>
                </c:pt>
                <c:pt idx="4">
                  <c:v>0.2</c:v>
                </c:pt>
                <c:pt idx="5">
                  <c:v>0.25</c:v>
                </c:pt>
                <c:pt idx="6">
                  <c:v>0.4375</c:v>
                </c:pt>
                <c:pt idx="7">
                  <c:v>0.42105263157894735</c:v>
                </c:pt>
                <c:pt idx="8">
                  <c:v>0.45454545454545453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Stats!$Z$1</c:f>
              <c:strCache>
                <c:ptCount val="1"/>
                <c:pt idx="0">
                  <c:v>Tony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Stats!$AC$3:$AC$16</c:f>
              <c:numCache>
                <c:ptCount val="14"/>
                <c:pt idx="0">
                  <c:v>0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  <c:pt idx="5">
                  <c:v>0.25</c:v>
                </c:pt>
                <c:pt idx="6">
                  <c:v>0.4166666666666667</c:v>
                </c:pt>
                <c:pt idx="7">
                  <c:v>0.4166666666666667</c:v>
                </c:pt>
                <c:pt idx="8">
                  <c:v>0.4166666666666667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Stats!$AD$1</c:f>
              <c:strCache>
                <c:ptCount val="1"/>
                <c:pt idx="0">
                  <c:v>Sean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Stats!$AG$3:$AG$16</c:f>
              <c:numCache>
                <c:ptCount val="14"/>
                <c:pt idx="0">
                  <c:v>0</c:v>
                </c:pt>
                <c:pt idx="1">
                  <c:v>0.25</c:v>
                </c:pt>
                <c:pt idx="2">
                  <c:v>0.16666666666666666</c:v>
                </c:pt>
                <c:pt idx="3">
                  <c:v>0.25</c:v>
                </c:pt>
                <c:pt idx="4">
                  <c:v>0.4</c:v>
                </c:pt>
                <c:pt idx="5">
                  <c:v>0.36363636363636365</c:v>
                </c:pt>
                <c:pt idx="6">
                  <c:v>0.5</c:v>
                </c:pt>
                <c:pt idx="7">
                  <c:v>0.5294117647058824</c:v>
                </c:pt>
                <c:pt idx="8">
                  <c:v>0.5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Stats!$AH$1</c:f>
              <c:strCache>
                <c:ptCount val="1"/>
                <c:pt idx="0">
                  <c:v>Jim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Stats!$AK$3:$AK$16</c:f>
              <c:numCache>
                <c:ptCount val="14"/>
                <c:pt idx="0">
                  <c:v>0.3333333333333333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0.375</c:v>
                </c:pt>
                <c:pt idx="5">
                  <c:v>0.375</c:v>
                </c:pt>
                <c:pt idx="6">
                  <c:v>0.5454545454545454</c:v>
                </c:pt>
                <c:pt idx="7">
                  <c:v>0.5454545454545454</c:v>
                </c:pt>
                <c:pt idx="8">
                  <c:v>0.6153846153846154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Stats!$AL$1</c:f>
              <c:strCache>
                <c:ptCount val="1"/>
                <c:pt idx="0">
                  <c:v>Wayne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808080"/>
                </a:solidFill>
              </a:ln>
            </c:spPr>
          </c:marker>
          <c:val>
            <c:numRef>
              <c:f>Stats!$AO$3:$AO$16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0.2</c:v>
                </c:pt>
                <c:pt idx="3">
                  <c:v>0.2857142857142857</c:v>
                </c:pt>
                <c:pt idx="4">
                  <c:v>0.3</c:v>
                </c:pt>
                <c:pt idx="5">
                  <c:v>0.23076923076923078</c:v>
                </c:pt>
                <c:pt idx="6">
                  <c:v>0.26666666666666666</c:v>
                </c:pt>
                <c:pt idx="7">
                  <c:v>0.2777777777777778</c:v>
                </c:pt>
                <c:pt idx="8">
                  <c:v>0.2727272727272727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Stats!$AP$1</c:f>
              <c:strCache>
                <c:ptCount val="1"/>
                <c:pt idx="0">
                  <c:v>Keith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FF6600"/>
                </a:solidFill>
              </a:ln>
            </c:spPr>
          </c:marker>
          <c:val>
            <c:numRef>
              <c:f>Stats!$AS$3:$AS$16</c:f>
              <c:numCache>
                <c:ptCount val="14"/>
                <c:pt idx="0">
                  <c:v>0.6666666666666666</c:v>
                </c:pt>
                <c:pt idx="1">
                  <c:v>0.667</c:v>
                </c:pt>
                <c:pt idx="2">
                  <c:v>0.5</c:v>
                </c:pt>
                <c:pt idx="3">
                  <c:v>0.4444444444444444</c:v>
                </c:pt>
                <c:pt idx="4">
                  <c:v>0.4166666666666667</c:v>
                </c:pt>
                <c:pt idx="5">
                  <c:v>0.4666666666666667</c:v>
                </c:pt>
                <c:pt idx="6">
                  <c:v>0.47368421052631576</c:v>
                </c:pt>
                <c:pt idx="7">
                  <c:v>0.5</c:v>
                </c:pt>
                <c:pt idx="8">
                  <c:v>0.5384615384615384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Stats!$AT$1</c:f>
              <c:strCache>
                <c:ptCount val="1"/>
                <c:pt idx="0">
                  <c:v>Joe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Stats!$AW$3:$AW$16</c:f>
              <c:numCache>
                <c:ptCount val="14"/>
                <c:pt idx="0">
                  <c:v>0</c:v>
                </c:pt>
                <c:pt idx="1">
                  <c:v>0.5</c:v>
                </c:pt>
                <c:pt idx="2">
                  <c:v>0.4</c:v>
                </c:pt>
                <c:pt idx="3">
                  <c:v>0.42857142857142855</c:v>
                </c:pt>
                <c:pt idx="4">
                  <c:v>0.4444444444444444</c:v>
                </c:pt>
                <c:pt idx="5">
                  <c:v>0.45454545454545453</c:v>
                </c:pt>
                <c:pt idx="6">
                  <c:v>0.4166666666666667</c:v>
                </c:pt>
                <c:pt idx="7">
                  <c:v>0.4666666666666667</c:v>
                </c:pt>
                <c:pt idx="8">
                  <c:v>0.4666666666666667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Stats!$BF$1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Stats!$BI$3:$BI$16</c:f>
              <c:numCache>
                <c:ptCount val="14"/>
                <c:pt idx="0">
                  <c:v>0.27586206896551724</c:v>
                </c:pt>
                <c:pt idx="1">
                  <c:v>0.3275862068965517</c:v>
                </c:pt>
                <c:pt idx="2">
                  <c:v>0.30864197530864196</c:v>
                </c:pt>
                <c:pt idx="3">
                  <c:v>0.36363636363636365</c:v>
                </c:pt>
                <c:pt idx="4">
                  <c:v>0.3897058823529412</c:v>
                </c:pt>
                <c:pt idx="5">
                  <c:v>0.3875</c:v>
                </c:pt>
                <c:pt idx="6">
                  <c:v>0.4536082474226804</c:v>
                </c:pt>
                <c:pt idx="7">
                  <c:v>0.45454545454545453</c:v>
                </c:pt>
                <c:pt idx="8">
                  <c:v>0.4581673306772908</c:v>
                </c:pt>
                <c:pt idx="9">
                  <c:v>0.4581673306772908</c:v>
                </c:pt>
                <c:pt idx="10">
                  <c:v>0.4581673306772908</c:v>
                </c:pt>
                <c:pt idx="11">
                  <c:v>0.4581673306772908</c:v>
                </c:pt>
                <c:pt idx="12">
                  <c:v>0.4581673306772908</c:v>
                </c:pt>
                <c:pt idx="13">
                  <c:v>0.4581673306772908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Stats!$BB$1</c:f>
              <c:strCache>
                <c:ptCount val="1"/>
                <c:pt idx="0">
                  <c:v>wz_guest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FF99CC"/>
                </a:solidFill>
              </a:ln>
            </c:spPr>
          </c:marker>
          <c:val>
            <c:numRef>
              <c:f>Stats!$BE$3:$BE$16</c:f>
              <c:numCache>
                <c:ptCount val="14"/>
                <c:pt idx="0">
                  <c:v>0</c:v>
                </c:pt>
                <c:pt idx="1">
                  <c:v>0.3333333333333333</c:v>
                </c:pt>
                <c:pt idx="2">
                  <c:v>0.4</c:v>
                </c:pt>
                <c:pt idx="3">
                  <c:v>0.4</c:v>
                </c:pt>
                <c:pt idx="4">
                  <c:v>0.4</c:v>
                </c:pt>
                <c:pt idx="5">
                  <c:v>0.4</c:v>
                </c:pt>
                <c:pt idx="6">
                  <c:v>0.4</c:v>
                </c:pt>
                <c:pt idx="7">
                  <c:v>0.4</c:v>
                </c:pt>
                <c:pt idx="8">
                  <c:v>0.375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Stats!$AX$1</c:f>
              <c:strCache>
                <c:ptCount val="1"/>
                <c:pt idx="0">
                  <c:v>John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Stats!$BA$3:$BA$16</c:f>
              <c:numCache>
                <c:ptCount val="14"/>
                <c:pt idx="8">
                  <c:v>0</c:v>
                </c:pt>
              </c:numCache>
            </c:numRef>
          </c:val>
          <c:smooth val="0"/>
        </c:ser>
        <c:marker val="1"/>
        <c:axId val="4968572"/>
        <c:axId val="44717149"/>
      </c:lineChart>
      <c:catAx>
        <c:axId val="49685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C0C0C0"/>
            </a:solidFill>
            <a:prstDash val="sysDot"/>
          </a:ln>
        </c:spPr>
        <c:crossAx val="44717149"/>
        <c:crosses val="autoZero"/>
        <c:auto val="1"/>
        <c:lblOffset val="100"/>
        <c:noMultiLvlLbl val="0"/>
      </c:catAx>
      <c:valAx>
        <c:axId val="44717149"/>
        <c:scaling>
          <c:orientation val="minMax"/>
          <c:max val="0.7"/>
          <c:min val="0.2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ysDot"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68572"/>
        <c:crossesAt val="1"/>
        <c:crossBetween val="between"/>
        <c:dispUnits/>
        <c:minorUnit val="0.02"/>
      </c:valAx>
      <c:spPr>
        <a:pattFill prst="pct50">
          <a:fgClr>
            <a:srgbClr val="C0C0C0"/>
          </a:fgClr>
          <a:bgClr>
            <a:srgbClr val="FFFFFF"/>
          </a:bgClr>
        </a:pattFill>
        <a:ln w="12700">
          <a:solidFill>
            <a:srgbClr val="C0C0C0"/>
          </a:solidFill>
        </a:ln>
      </c:spPr>
    </c:plotArea>
    <c:legend>
      <c:legendPos val="b"/>
      <c:layout/>
      <c:overlay val="0"/>
      <c:spPr>
        <a:pattFill prst="pct50">
          <a:fgClr>
            <a:srgbClr val="C0C0C0"/>
          </a:fgClr>
          <a:bgClr>
            <a:srgbClr val="FFFFFF"/>
          </a:bgClr>
        </a:pattFill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37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7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I32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5.75" customHeight="1"/>
  <cols>
    <col min="1" max="1" width="8.57421875" style="1" bestFit="1" customWidth="1"/>
    <col min="2" max="2" width="2.00390625" style="1" bestFit="1" customWidth="1"/>
    <col min="3" max="3" width="2.140625" style="1" bestFit="1" customWidth="1"/>
    <col min="4" max="5" width="4.8515625" style="1" bestFit="1" customWidth="1"/>
    <col min="6" max="6" width="2.00390625" style="1" bestFit="1" customWidth="1"/>
    <col min="7" max="7" width="2.140625" style="1" bestFit="1" customWidth="1"/>
    <col min="8" max="9" width="4.8515625" style="1" bestFit="1" customWidth="1"/>
    <col min="10" max="10" width="2.00390625" style="1" bestFit="1" customWidth="1"/>
    <col min="11" max="11" width="2.140625" style="1" bestFit="1" customWidth="1"/>
    <col min="12" max="13" width="4.8515625" style="1" bestFit="1" customWidth="1"/>
    <col min="14" max="14" width="2.00390625" style="1" bestFit="1" customWidth="1"/>
    <col min="15" max="15" width="2.140625" style="1" bestFit="1" customWidth="1"/>
    <col min="16" max="17" width="4.8515625" style="1" bestFit="1" customWidth="1"/>
    <col min="18" max="18" width="2.00390625" style="1" bestFit="1" customWidth="1"/>
    <col min="19" max="19" width="2.140625" style="1" bestFit="1" customWidth="1"/>
    <col min="20" max="21" width="4.8515625" style="1" bestFit="1" customWidth="1"/>
    <col min="22" max="22" width="2.00390625" style="1" bestFit="1" customWidth="1"/>
    <col min="23" max="23" width="2.140625" style="1" bestFit="1" customWidth="1"/>
    <col min="24" max="25" width="4.8515625" style="1" bestFit="1" customWidth="1"/>
    <col min="26" max="26" width="2.00390625" style="1" bestFit="1" customWidth="1"/>
    <col min="27" max="27" width="2.140625" style="1" bestFit="1" customWidth="1"/>
    <col min="28" max="29" width="4.8515625" style="1" bestFit="1" customWidth="1"/>
    <col min="30" max="30" width="2.00390625" style="1" bestFit="1" customWidth="1"/>
    <col min="31" max="31" width="2.140625" style="1" bestFit="1" customWidth="1"/>
    <col min="32" max="33" width="4.8515625" style="1" bestFit="1" customWidth="1"/>
    <col min="34" max="34" width="2.00390625" style="1" bestFit="1" customWidth="1"/>
    <col min="35" max="35" width="2.140625" style="1" bestFit="1" customWidth="1"/>
    <col min="36" max="37" width="4.8515625" style="1" bestFit="1" customWidth="1"/>
    <col min="38" max="38" width="2.00390625" style="1" bestFit="1" customWidth="1"/>
    <col min="39" max="39" width="2.140625" style="1" bestFit="1" customWidth="1"/>
    <col min="40" max="41" width="4.8515625" style="1" bestFit="1" customWidth="1"/>
    <col min="42" max="42" width="2.00390625" style="1" bestFit="1" customWidth="1"/>
    <col min="43" max="43" width="2.140625" style="1" bestFit="1" customWidth="1"/>
    <col min="44" max="45" width="4.8515625" style="1" bestFit="1" customWidth="1"/>
    <col min="46" max="46" width="2.00390625" style="1" bestFit="1" customWidth="1"/>
    <col min="47" max="47" width="2.140625" style="1" bestFit="1" customWidth="1"/>
    <col min="48" max="48" width="4.8515625" style="1" bestFit="1" customWidth="1"/>
    <col min="49" max="49" width="4.8515625" style="1" customWidth="1"/>
    <col min="50" max="50" width="2.00390625" style="1" bestFit="1" customWidth="1"/>
    <col min="51" max="51" width="2.140625" style="1" bestFit="1" customWidth="1"/>
    <col min="52" max="52" width="4.8515625" style="1" bestFit="1" customWidth="1"/>
    <col min="53" max="53" width="4.8515625" style="1" customWidth="1"/>
    <col min="54" max="54" width="2.00390625" style="1" bestFit="1" customWidth="1"/>
    <col min="55" max="55" width="2.140625" style="1" bestFit="1" customWidth="1"/>
    <col min="56" max="56" width="4.8515625" style="1" bestFit="1" customWidth="1"/>
    <col min="57" max="57" width="4.8515625" style="1" customWidth="1"/>
    <col min="58" max="59" width="3.57421875" style="1" bestFit="1" customWidth="1"/>
    <col min="60" max="60" width="5.8515625" style="1" bestFit="1" customWidth="1"/>
    <col min="61" max="61" width="4.8515625" style="1" bestFit="1" customWidth="1"/>
    <col min="62" max="16384" width="3.7109375" style="1" customWidth="1"/>
  </cols>
  <sheetData>
    <row r="1" spans="2:61" ht="15.75" customHeight="1">
      <c r="B1" s="50" t="s">
        <v>2</v>
      </c>
      <c r="C1" s="55"/>
      <c r="D1" s="55"/>
      <c r="E1" s="56"/>
      <c r="F1" s="50" t="s">
        <v>0</v>
      </c>
      <c r="G1" s="51"/>
      <c r="H1" s="51"/>
      <c r="I1" s="52"/>
      <c r="J1" s="50" t="s">
        <v>4</v>
      </c>
      <c r="K1" s="55"/>
      <c r="L1" s="55"/>
      <c r="M1" s="56"/>
      <c r="N1" s="50" t="s">
        <v>3</v>
      </c>
      <c r="O1" s="55"/>
      <c r="P1" s="55"/>
      <c r="Q1" s="56"/>
      <c r="R1" s="50" t="s">
        <v>29</v>
      </c>
      <c r="S1" s="55"/>
      <c r="T1" s="55"/>
      <c r="U1" s="56"/>
      <c r="V1" s="50" t="s">
        <v>7</v>
      </c>
      <c r="W1" s="55"/>
      <c r="X1" s="55"/>
      <c r="Y1" s="56"/>
      <c r="Z1" s="50" t="s">
        <v>5</v>
      </c>
      <c r="AA1" s="55"/>
      <c r="AB1" s="55"/>
      <c r="AC1" s="56"/>
      <c r="AD1" s="50" t="s">
        <v>1</v>
      </c>
      <c r="AE1" s="55"/>
      <c r="AF1" s="55"/>
      <c r="AG1" s="56"/>
      <c r="AH1" s="50" t="s">
        <v>31</v>
      </c>
      <c r="AI1" s="55"/>
      <c r="AJ1" s="55"/>
      <c r="AK1" s="56"/>
      <c r="AL1" s="50" t="s">
        <v>8</v>
      </c>
      <c r="AM1" s="55"/>
      <c r="AN1" s="55"/>
      <c r="AO1" s="56"/>
      <c r="AP1" s="50" t="s">
        <v>6</v>
      </c>
      <c r="AQ1" s="55"/>
      <c r="AR1" s="55"/>
      <c r="AS1" s="56"/>
      <c r="AT1" s="50" t="s">
        <v>30</v>
      </c>
      <c r="AU1" s="51"/>
      <c r="AV1" s="51"/>
      <c r="AW1" s="52"/>
      <c r="AX1" s="50" t="s">
        <v>33</v>
      </c>
      <c r="AY1" s="51"/>
      <c r="AZ1" s="51"/>
      <c r="BA1" s="52"/>
      <c r="BB1" s="50" t="s">
        <v>32</v>
      </c>
      <c r="BC1" s="51"/>
      <c r="BD1" s="51"/>
      <c r="BE1" s="52"/>
      <c r="BF1" s="50" t="s">
        <v>23</v>
      </c>
      <c r="BG1" s="53"/>
      <c r="BH1" s="53"/>
      <c r="BI1" s="54"/>
    </row>
    <row r="2" spans="1:61" ht="15.75" customHeight="1" thickBot="1">
      <c r="A2" s="2"/>
      <c r="B2" s="12" t="s">
        <v>24</v>
      </c>
      <c r="C2" s="13" t="s">
        <v>26</v>
      </c>
      <c r="D2" s="14" t="s">
        <v>25</v>
      </c>
      <c r="E2" s="15" t="s">
        <v>28</v>
      </c>
      <c r="F2" s="12" t="s">
        <v>24</v>
      </c>
      <c r="G2" s="13" t="s">
        <v>26</v>
      </c>
      <c r="H2" s="14" t="s">
        <v>27</v>
      </c>
      <c r="I2" s="15" t="s">
        <v>28</v>
      </c>
      <c r="J2" s="12" t="s">
        <v>24</v>
      </c>
      <c r="K2" s="13" t="s">
        <v>26</v>
      </c>
      <c r="L2" s="13" t="s">
        <v>25</v>
      </c>
      <c r="M2" s="15" t="s">
        <v>28</v>
      </c>
      <c r="N2" s="12" t="s">
        <v>24</v>
      </c>
      <c r="O2" s="13" t="s">
        <v>26</v>
      </c>
      <c r="P2" s="13" t="s">
        <v>25</v>
      </c>
      <c r="Q2" s="15" t="s">
        <v>28</v>
      </c>
      <c r="R2" s="12" t="s">
        <v>24</v>
      </c>
      <c r="S2" s="13" t="s">
        <v>26</v>
      </c>
      <c r="T2" s="13" t="s">
        <v>25</v>
      </c>
      <c r="U2" s="15" t="s">
        <v>28</v>
      </c>
      <c r="V2" s="12" t="s">
        <v>24</v>
      </c>
      <c r="W2" s="13" t="s">
        <v>26</v>
      </c>
      <c r="X2" s="13" t="s">
        <v>25</v>
      </c>
      <c r="Y2" s="15" t="s">
        <v>28</v>
      </c>
      <c r="Z2" s="12" t="s">
        <v>24</v>
      </c>
      <c r="AA2" s="13" t="s">
        <v>26</v>
      </c>
      <c r="AB2" s="13" t="s">
        <v>25</v>
      </c>
      <c r="AC2" s="15" t="s">
        <v>28</v>
      </c>
      <c r="AD2" s="12" t="s">
        <v>24</v>
      </c>
      <c r="AE2" s="13" t="s">
        <v>26</v>
      </c>
      <c r="AF2" s="13" t="s">
        <v>25</v>
      </c>
      <c r="AG2" s="15" t="s">
        <v>28</v>
      </c>
      <c r="AH2" s="12" t="s">
        <v>24</v>
      </c>
      <c r="AI2" s="13" t="s">
        <v>26</v>
      </c>
      <c r="AJ2" s="13" t="s">
        <v>25</v>
      </c>
      <c r="AK2" s="15" t="s">
        <v>28</v>
      </c>
      <c r="AL2" s="12" t="s">
        <v>24</v>
      </c>
      <c r="AM2" s="13" t="s">
        <v>26</v>
      </c>
      <c r="AN2" s="13" t="s">
        <v>25</v>
      </c>
      <c r="AO2" s="15" t="s">
        <v>28</v>
      </c>
      <c r="AP2" s="12" t="s">
        <v>24</v>
      </c>
      <c r="AQ2" s="13" t="s">
        <v>26</v>
      </c>
      <c r="AR2" s="13" t="s">
        <v>25</v>
      </c>
      <c r="AS2" s="15" t="s">
        <v>28</v>
      </c>
      <c r="AT2" s="12" t="s">
        <v>24</v>
      </c>
      <c r="AU2" s="13" t="s">
        <v>26</v>
      </c>
      <c r="AV2" s="13" t="s">
        <v>25</v>
      </c>
      <c r="AW2" s="15" t="s">
        <v>28</v>
      </c>
      <c r="AX2" s="12" t="s">
        <v>24</v>
      </c>
      <c r="AY2" s="13" t="s">
        <v>26</v>
      </c>
      <c r="AZ2" s="13" t="s">
        <v>25</v>
      </c>
      <c r="BA2" s="15" t="s">
        <v>28</v>
      </c>
      <c r="BB2" s="12" t="s">
        <v>24</v>
      </c>
      <c r="BC2" s="13" t="s">
        <v>26</v>
      </c>
      <c r="BD2" s="13" t="s">
        <v>25</v>
      </c>
      <c r="BE2" s="15" t="s">
        <v>28</v>
      </c>
      <c r="BF2" s="12" t="s">
        <v>24</v>
      </c>
      <c r="BG2" s="13" t="s">
        <v>26</v>
      </c>
      <c r="BH2" s="13" t="s">
        <v>25</v>
      </c>
      <c r="BI2" s="15" t="s">
        <v>28</v>
      </c>
    </row>
    <row r="3" spans="1:61" ht="15.75" customHeight="1">
      <c r="A3" s="24" t="s">
        <v>9</v>
      </c>
      <c r="B3" s="16">
        <v>1</v>
      </c>
      <c r="C3" s="17">
        <v>3</v>
      </c>
      <c r="D3" s="18">
        <f aca="true" t="shared" si="0" ref="D3:D12">B3/C3</f>
        <v>0.3333333333333333</v>
      </c>
      <c r="E3" s="19">
        <f>SUM($B$3:B3)/SUM($C$3:C3)</f>
        <v>0.3333333333333333</v>
      </c>
      <c r="F3" s="16">
        <v>1</v>
      </c>
      <c r="G3" s="17">
        <v>3</v>
      </c>
      <c r="H3" s="18">
        <f aca="true" t="shared" si="1" ref="H3:H12">F3/G3</f>
        <v>0.3333333333333333</v>
      </c>
      <c r="I3" s="19">
        <f>SUM($F$3:F3)/SUM($G$3:G3)</f>
        <v>0.3333333333333333</v>
      </c>
      <c r="J3" s="16">
        <v>0</v>
      </c>
      <c r="K3" s="17">
        <v>2</v>
      </c>
      <c r="L3" s="18">
        <f>J3/K3</f>
        <v>0</v>
      </c>
      <c r="M3" s="19">
        <f>SUM($J$3:J3)/SUM($K$3:K3)</f>
        <v>0</v>
      </c>
      <c r="N3" s="16">
        <v>3</v>
      </c>
      <c r="O3" s="17">
        <v>3</v>
      </c>
      <c r="P3" s="18">
        <f>N3/O3</f>
        <v>1</v>
      </c>
      <c r="Q3" s="19">
        <f>SUM($N$3:N3)/SUM($O$3:O3)</f>
        <v>1</v>
      </c>
      <c r="R3" s="16">
        <v>0</v>
      </c>
      <c r="S3" s="17">
        <v>2</v>
      </c>
      <c r="T3" s="18">
        <f aca="true" t="shared" si="2" ref="T3:T12">R3/S3</f>
        <v>0</v>
      </c>
      <c r="U3" s="19">
        <f>SUM($R$3:R3)/SUM($S$3:S3)</f>
        <v>0</v>
      </c>
      <c r="V3" s="29">
        <v>0</v>
      </c>
      <c r="W3" s="30">
        <v>2</v>
      </c>
      <c r="X3" s="31">
        <f aca="true" t="shared" si="3" ref="X3:X12">V3/W3</f>
        <v>0</v>
      </c>
      <c r="Y3" s="32">
        <f>SUM($V$3:V3)/SUM($W$3:W3)</f>
        <v>0</v>
      </c>
      <c r="Z3" s="29">
        <v>0</v>
      </c>
      <c r="AA3" s="30">
        <v>2</v>
      </c>
      <c r="AB3" s="31">
        <f>Z3/AA3</f>
        <v>0</v>
      </c>
      <c r="AC3" s="32">
        <f>SUM($Z$3:Z3)/SUM($AA$3:AA3)</f>
        <v>0</v>
      </c>
      <c r="AD3" s="29">
        <v>0</v>
      </c>
      <c r="AE3" s="30">
        <v>2</v>
      </c>
      <c r="AF3" s="31">
        <f aca="true" t="shared" si="4" ref="AF3:AF12">AD3/AE3</f>
        <v>0</v>
      </c>
      <c r="AG3" s="32">
        <f>SUM($AD$3:AD3)/SUM($AE$3:AE3)</f>
        <v>0</v>
      </c>
      <c r="AH3" s="29">
        <v>1</v>
      </c>
      <c r="AI3" s="30">
        <v>3</v>
      </c>
      <c r="AJ3" s="31">
        <f>AH3/AI3</f>
        <v>0.3333333333333333</v>
      </c>
      <c r="AK3" s="32">
        <f>SUM($AH$3:AH3)/SUM($AI$3:AI3)</f>
        <v>0.3333333333333333</v>
      </c>
      <c r="AL3" s="29">
        <v>0</v>
      </c>
      <c r="AM3" s="30">
        <v>3</v>
      </c>
      <c r="AN3" s="31">
        <f>AL3/AM3</f>
        <v>0</v>
      </c>
      <c r="AO3" s="32">
        <f>SUM($AL$3:AL3)/SUM($AM$3:AM3)</f>
        <v>0</v>
      </c>
      <c r="AP3" s="29">
        <v>2</v>
      </c>
      <c r="AQ3" s="30">
        <v>3</v>
      </c>
      <c r="AR3" s="31">
        <f>AP3/AQ3</f>
        <v>0.6666666666666666</v>
      </c>
      <c r="AS3" s="32">
        <f>SUM($AP$3:AP3)/SUM($AQ$3:AQ3)</f>
        <v>0.6666666666666666</v>
      </c>
      <c r="AT3" s="29">
        <v>0</v>
      </c>
      <c r="AU3" s="30">
        <v>1</v>
      </c>
      <c r="AV3" s="18">
        <f aca="true" t="shared" si="5" ref="AV3:AV10">AT3/AU3</f>
        <v>0</v>
      </c>
      <c r="AW3" s="19">
        <f>SUM(AT$3:$AT3)/SUM(AU$3:$AU3)</f>
        <v>0</v>
      </c>
      <c r="AX3" s="37"/>
      <c r="AY3" s="38"/>
      <c r="AZ3" s="39"/>
      <c r="BA3" s="40"/>
      <c r="BB3" s="37">
        <v>0</v>
      </c>
      <c r="BC3" s="38">
        <v>0</v>
      </c>
      <c r="BD3" s="39">
        <v>0</v>
      </c>
      <c r="BE3" s="40">
        <v>0</v>
      </c>
      <c r="BF3" s="22">
        <f>SUM(B3,F3,J3,N3,R3,V3,Z3,AD3,AH3,AL3,AP3,AT3,AX3,BB3)</f>
        <v>8</v>
      </c>
      <c r="BG3" s="23">
        <f>SUM(C3,G3,K3,O3,S3,W3,AA3,AE3,AI3,AM3,AQ3,AU3,AY3,BC3)</f>
        <v>29</v>
      </c>
      <c r="BH3" s="18">
        <f aca="true" t="shared" si="6" ref="BH3:BH9">BF3/BG3</f>
        <v>0.27586206896551724</v>
      </c>
      <c r="BI3" s="19">
        <f>SUM($BF$3:BF3)/SUM($BG$3:BG3)</f>
        <v>0.27586206896551724</v>
      </c>
    </row>
    <row r="4" spans="1:61" ht="15.75" customHeight="1">
      <c r="A4" s="25" t="s">
        <v>10</v>
      </c>
      <c r="B4" s="29">
        <v>0</v>
      </c>
      <c r="C4" s="30">
        <v>3</v>
      </c>
      <c r="D4" s="18">
        <f t="shared" si="0"/>
        <v>0</v>
      </c>
      <c r="E4" s="19">
        <f>SUM($B$3:B4)/SUM($C$3:C4)</f>
        <v>0.16666666666666666</v>
      </c>
      <c r="F4" s="16">
        <v>1</v>
      </c>
      <c r="G4" s="17">
        <v>3</v>
      </c>
      <c r="H4" s="18">
        <f t="shared" si="1"/>
        <v>0.3333333333333333</v>
      </c>
      <c r="I4" s="19">
        <f>SUM($F$3:F4)/SUM($G$3:G4)</f>
        <v>0.3333333333333333</v>
      </c>
      <c r="J4" s="16">
        <v>1</v>
      </c>
      <c r="K4" s="17">
        <v>3</v>
      </c>
      <c r="L4" s="18">
        <f>J4/K4</f>
        <v>0.3333333333333333</v>
      </c>
      <c r="M4" s="19">
        <f>SUM($J$3:J4)/SUM($K$3:K4)</f>
        <v>0.2</v>
      </c>
      <c r="N4" s="16">
        <v>0</v>
      </c>
      <c r="O4" s="17">
        <v>2</v>
      </c>
      <c r="P4" s="18">
        <f>N4/O4</f>
        <v>0</v>
      </c>
      <c r="Q4" s="19">
        <f>SUM($N$3:N4)/SUM($O$3:O4)</f>
        <v>0.6</v>
      </c>
      <c r="R4" s="16">
        <v>2</v>
      </c>
      <c r="S4" s="17">
        <v>3</v>
      </c>
      <c r="T4" s="18">
        <f t="shared" si="2"/>
        <v>0.6666666666666666</v>
      </c>
      <c r="U4" s="19">
        <f>SUM($R$3:R4)/SUM($S$3:S4)</f>
        <v>0.4</v>
      </c>
      <c r="V4" s="29">
        <v>1</v>
      </c>
      <c r="W4" s="30">
        <v>3</v>
      </c>
      <c r="X4" s="31">
        <f t="shared" si="3"/>
        <v>0.3333333333333333</v>
      </c>
      <c r="Y4" s="32">
        <f>SUM($V$3:V4)/SUM($W$3:W4)</f>
        <v>0.2</v>
      </c>
      <c r="Z4" s="29">
        <v>1</v>
      </c>
      <c r="AA4" s="30">
        <v>3</v>
      </c>
      <c r="AB4" s="31">
        <f>Z4/AA4</f>
        <v>0.3333333333333333</v>
      </c>
      <c r="AC4" s="32">
        <f>SUM($Z$3:Z4)/SUM($AA$3:AA4)</f>
        <v>0.2</v>
      </c>
      <c r="AD4" s="29">
        <v>1</v>
      </c>
      <c r="AE4" s="30">
        <v>2</v>
      </c>
      <c r="AF4" s="31">
        <f t="shared" si="4"/>
        <v>0.5</v>
      </c>
      <c r="AG4" s="32">
        <f>SUM($AD$3:AD4)/SUM($AE$3:AE4)</f>
        <v>0.25</v>
      </c>
      <c r="AH4" s="29">
        <v>1</v>
      </c>
      <c r="AI4" s="30">
        <v>1</v>
      </c>
      <c r="AJ4" s="31">
        <f>AH4/AI4</f>
        <v>1</v>
      </c>
      <c r="AK4" s="32">
        <f>SUM($AH$3:AH4)/SUM($AI$3:AI4)</f>
        <v>0.5</v>
      </c>
      <c r="AL4" s="37">
        <v>0</v>
      </c>
      <c r="AM4" s="38">
        <v>0</v>
      </c>
      <c r="AN4" s="39">
        <v>0</v>
      </c>
      <c r="AO4" s="40">
        <v>0</v>
      </c>
      <c r="AP4" s="37">
        <v>0</v>
      </c>
      <c r="AQ4" s="38">
        <v>0</v>
      </c>
      <c r="AR4" s="39">
        <v>0</v>
      </c>
      <c r="AS4" s="40">
        <v>0.667</v>
      </c>
      <c r="AT4" s="29">
        <v>2</v>
      </c>
      <c r="AU4" s="30">
        <v>3</v>
      </c>
      <c r="AV4" s="18">
        <f t="shared" si="5"/>
        <v>0.6666666666666666</v>
      </c>
      <c r="AW4" s="19">
        <f>SUM(AT$3:$AT4)/SUM(AU$3:$AU4)</f>
        <v>0.5</v>
      </c>
      <c r="AX4" s="37"/>
      <c r="AY4" s="38"/>
      <c r="AZ4" s="39"/>
      <c r="BA4" s="40"/>
      <c r="BB4" s="29">
        <v>1</v>
      </c>
      <c r="BC4" s="30">
        <v>3</v>
      </c>
      <c r="BD4" s="18">
        <f>BB4/BC4</f>
        <v>0.3333333333333333</v>
      </c>
      <c r="BE4" s="19">
        <f>SUM($BB$3:BB4)/SUM($BC$3:BC4)</f>
        <v>0.3333333333333333</v>
      </c>
      <c r="BF4" s="22">
        <f aca="true" t="shared" si="7" ref="BF4:BF16">SUM(B4,F4,J4,N4,R4,V4,Z4,AD4,AH4,AL4,AP4,AT4,AX4,BB4)</f>
        <v>11</v>
      </c>
      <c r="BG4" s="23">
        <f aca="true" t="shared" si="8" ref="BG4:BG16">SUM(C4,G4,K4,O4,S4,W4,AA4,AE4,AI4,AM4,AQ4,AU4,AY4,BC4)</f>
        <v>29</v>
      </c>
      <c r="BH4" s="18">
        <f t="shared" si="6"/>
        <v>0.3793103448275862</v>
      </c>
      <c r="BI4" s="19">
        <f>SUM($BF$3:BF4)/SUM($BG$3:BG4)</f>
        <v>0.3275862068965517</v>
      </c>
    </row>
    <row r="5" spans="1:61" ht="15.75" customHeight="1">
      <c r="A5" s="25" t="s">
        <v>11</v>
      </c>
      <c r="B5" s="29">
        <v>2</v>
      </c>
      <c r="C5" s="30">
        <v>3</v>
      </c>
      <c r="D5" s="18">
        <f t="shared" si="0"/>
        <v>0.6666666666666666</v>
      </c>
      <c r="E5" s="19">
        <f>SUM($B$3:B5)/SUM($C$3:C5)</f>
        <v>0.3333333333333333</v>
      </c>
      <c r="F5" s="29">
        <v>0</v>
      </c>
      <c r="G5" s="30">
        <v>3</v>
      </c>
      <c r="H5" s="18">
        <f t="shared" si="1"/>
        <v>0</v>
      </c>
      <c r="I5" s="19">
        <f>SUM($F$3:F5)/SUM($G$3:G5)</f>
        <v>0.2222222222222222</v>
      </c>
      <c r="J5" s="29">
        <v>1</v>
      </c>
      <c r="K5" s="30">
        <v>3</v>
      </c>
      <c r="L5" s="18">
        <f>J5/K5</f>
        <v>0.3333333333333333</v>
      </c>
      <c r="M5" s="19">
        <f>SUM($J$3:J5)/SUM($K$3:K5)</f>
        <v>0.25</v>
      </c>
      <c r="N5" s="37">
        <v>0</v>
      </c>
      <c r="O5" s="38">
        <v>0</v>
      </c>
      <c r="P5" s="39">
        <v>0</v>
      </c>
      <c r="Q5" s="40">
        <v>0.6</v>
      </c>
      <c r="R5" s="29">
        <v>0</v>
      </c>
      <c r="S5" s="30">
        <v>2</v>
      </c>
      <c r="T5" s="18">
        <f t="shared" si="2"/>
        <v>0</v>
      </c>
      <c r="U5" s="19">
        <f>SUM($R$3:R5)/SUM($S$3:S5)</f>
        <v>0.2857142857142857</v>
      </c>
      <c r="V5" s="29">
        <v>0</v>
      </c>
      <c r="W5" s="30">
        <v>2</v>
      </c>
      <c r="X5" s="31">
        <f t="shared" si="3"/>
        <v>0</v>
      </c>
      <c r="Y5" s="32">
        <f>SUM($V$3:V5)/SUM($W$3:W5)</f>
        <v>0.14285714285714285</v>
      </c>
      <c r="Z5" s="37">
        <v>0</v>
      </c>
      <c r="AA5" s="38">
        <v>0</v>
      </c>
      <c r="AB5" s="39">
        <v>0</v>
      </c>
      <c r="AC5" s="40">
        <v>0.2</v>
      </c>
      <c r="AD5" s="29">
        <v>0</v>
      </c>
      <c r="AE5" s="30">
        <v>2</v>
      </c>
      <c r="AF5" s="31">
        <f t="shared" si="4"/>
        <v>0</v>
      </c>
      <c r="AG5" s="32">
        <f>SUM($AD$3:AD5)/SUM($AE$3:AE5)</f>
        <v>0.16666666666666666</v>
      </c>
      <c r="AH5" s="37">
        <v>0</v>
      </c>
      <c r="AI5" s="38">
        <v>0</v>
      </c>
      <c r="AJ5" s="39">
        <v>0</v>
      </c>
      <c r="AK5" s="40">
        <v>0.5</v>
      </c>
      <c r="AL5" s="29">
        <v>1</v>
      </c>
      <c r="AM5" s="30">
        <v>2</v>
      </c>
      <c r="AN5" s="31">
        <f aca="true" t="shared" si="9" ref="AN5:AN12">AL5/AM5</f>
        <v>0.5</v>
      </c>
      <c r="AO5" s="32">
        <f>SUM($AL$3:AL5)/SUM($AM$3:AM5)</f>
        <v>0.2</v>
      </c>
      <c r="AP5" s="29">
        <v>1</v>
      </c>
      <c r="AQ5" s="30">
        <v>3</v>
      </c>
      <c r="AR5" s="31">
        <f aca="true" t="shared" si="10" ref="AR5:AR12">AP5/AQ5</f>
        <v>0.3333333333333333</v>
      </c>
      <c r="AS5" s="32">
        <f>SUM($AP$3:AP5)/SUM($AQ$3:AQ5)</f>
        <v>0.5</v>
      </c>
      <c r="AT5" s="29">
        <v>0</v>
      </c>
      <c r="AU5" s="30">
        <v>1</v>
      </c>
      <c r="AV5" s="18">
        <f t="shared" si="5"/>
        <v>0</v>
      </c>
      <c r="AW5" s="19">
        <f>SUM(AT$3:$AT5)/SUM(AU$3:$AU5)</f>
        <v>0.4</v>
      </c>
      <c r="AX5" s="37"/>
      <c r="AY5" s="38"/>
      <c r="AZ5" s="39"/>
      <c r="BA5" s="40"/>
      <c r="BB5" s="29">
        <v>1</v>
      </c>
      <c r="BC5" s="30">
        <v>2</v>
      </c>
      <c r="BD5" s="18">
        <f>BB5/BC5</f>
        <v>0.5</v>
      </c>
      <c r="BE5" s="19">
        <f>SUM($BB$3:BB5)/SUM($BC$3:BC5)</f>
        <v>0.4</v>
      </c>
      <c r="BF5" s="22">
        <f t="shared" si="7"/>
        <v>6</v>
      </c>
      <c r="BG5" s="23">
        <f t="shared" si="8"/>
        <v>23</v>
      </c>
      <c r="BH5" s="18">
        <f>BF5/BG5</f>
        <v>0.2608695652173913</v>
      </c>
      <c r="BI5" s="19">
        <f>SUM($BF$3:BF5)/SUM($BG$3:BG5)</f>
        <v>0.30864197530864196</v>
      </c>
    </row>
    <row r="6" spans="1:61" ht="15.75" customHeight="1">
      <c r="A6" s="25" t="s">
        <v>12</v>
      </c>
      <c r="B6" s="29">
        <v>3</v>
      </c>
      <c r="C6" s="30">
        <v>4</v>
      </c>
      <c r="D6" s="18">
        <f t="shared" si="0"/>
        <v>0.75</v>
      </c>
      <c r="E6" s="19">
        <f>SUM($B$3:B6)/SUM($C$3:C6)</f>
        <v>0.46153846153846156</v>
      </c>
      <c r="F6" s="29">
        <v>1</v>
      </c>
      <c r="G6" s="30">
        <v>3</v>
      </c>
      <c r="H6" s="18">
        <f t="shared" si="1"/>
        <v>0.3333333333333333</v>
      </c>
      <c r="I6" s="19">
        <f>SUM($F$3:F6)/SUM($G$3:G6)</f>
        <v>0.25</v>
      </c>
      <c r="J6" s="29">
        <v>1</v>
      </c>
      <c r="K6" s="30">
        <v>3</v>
      </c>
      <c r="L6" s="18">
        <f>J6/K6</f>
        <v>0.3333333333333333</v>
      </c>
      <c r="M6" s="19">
        <f>SUM($J$3:J6)/SUM($K$3:K6)</f>
        <v>0.2727272727272727</v>
      </c>
      <c r="N6" s="29">
        <v>4</v>
      </c>
      <c r="O6" s="30">
        <v>4</v>
      </c>
      <c r="P6" s="18">
        <f aca="true" t="shared" si="11" ref="P6:P12">N6/O6</f>
        <v>1</v>
      </c>
      <c r="Q6" s="19">
        <f>SUM($N$3:N6)/SUM($O$3:O6)</f>
        <v>0.7777777777777778</v>
      </c>
      <c r="R6" s="29">
        <v>1</v>
      </c>
      <c r="S6" s="30">
        <v>3</v>
      </c>
      <c r="T6" s="31">
        <f t="shared" si="2"/>
        <v>0.3333333333333333</v>
      </c>
      <c r="U6" s="19">
        <f>SUM($R$3:R6)/SUM($S$3:S6)</f>
        <v>0.3</v>
      </c>
      <c r="V6" s="29">
        <v>0</v>
      </c>
      <c r="W6" s="30">
        <v>1</v>
      </c>
      <c r="X6" s="31">
        <f t="shared" si="3"/>
        <v>0</v>
      </c>
      <c r="Y6" s="32">
        <f>SUM($V$3:V6)/SUM($W$3:W6)</f>
        <v>0.125</v>
      </c>
      <c r="Z6" s="37">
        <v>0</v>
      </c>
      <c r="AA6" s="38">
        <v>0</v>
      </c>
      <c r="AB6" s="39">
        <v>0</v>
      </c>
      <c r="AC6" s="40">
        <v>0.2</v>
      </c>
      <c r="AD6" s="29">
        <v>1</v>
      </c>
      <c r="AE6" s="30">
        <v>2</v>
      </c>
      <c r="AF6" s="31">
        <f t="shared" si="4"/>
        <v>0.5</v>
      </c>
      <c r="AG6" s="32">
        <f>SUM($AD$3:AD6)/SUM($AE$3:AE6)</f>
        <v>0.25</v>
      </c>
      <c r="AH6" s="29">
        <v>1</v>
      </c>
      <c r="AI6" s="30">
        <v>2</v>
      </c>
      <c r="AJ6" s="31">
        <f>AH6/AI6</f>
        <v>0.5</v>
      </c>
      <c r="AK6" s="32">
        <f>SUM($AH$3:AH6)/SUM($AI$3:AI6)</f>
        <v>0.5</v>
      </c>
      <c r="AL6" s="29">
        <v>1</v>
      </c>
      <c r="AM6" s="30">
        <v>2</v>
      </c>
      <c r="AN6" s="31">
        <f t="shared" si="9"/>
        <v>0.5</v>
      </c>
      <c r="AO6" s="32">
        <f>SUM($AL$3:AL6)/SUM($AM$3:AM6)</f>
        <v>0.2857142857142857</v>
      </c>
      <c r="AP6" s="29">
        <v>1</v>
      </c>
      <c r="AQ6" s="30">
        <v>3</v>
      </c>
      <c r="AR6" s="31">
        <f t="shared" si="10"/>
        <v>0.3333333333333333</v>
      </c>
      <c r="AS6" s="32">
        <f>SUM($AP$3:AP6)/SUM($AQ$3:AQ6)</f>
        <v>0.4444444444444444</v>
      </c>
      <c r="AT6" s="29">
        <v>1</v>
      </c>
      <c r="AU6" s="30">
        <v>2</v>
      </c>
      <c r="AV6" s="18">
        <f t="shared" si="5"/>
        <v>0.5</v>
      </c>
      <c r="AW6" s="19">
        <f>SUM(AT$3:$AT6)/SUM(AU$3:$AU6)</f>
        <v>0.42857142857142855</v>
      </c>
      <c r="AX6" s="37"/>
      <c r="AY6" s="38"/>
      <c r="AZ6" s="39"/>
      <c r="BA6" s="40"/>
      <c r="BB6" s="37">
        <v>0</v>
      </c>
      <c r="BC6" s="38">
        <v>0</v>
      </c>
      <c r="BD6" s="39">
        <v>0</v>
      </c>
      <c r="BE6" s="40">
        <f>SUM($BB$3:BB6)/SUM($BC$3:BC6)</f>
        <v>0.4</v>
      </c>
      <c r="BF6" s="22">
        <f t="shared" si="7"/>
        <v>15</v>
      </c>
      <c r="BG6" s="23">
        <f t="shared" si="8"/>
        <v>29</v>
      </c>
      <c r="BH6" s="18">
        <f t="shared" si="6"/>
        <v>0.5172413793103449</v>
      </c>
      <c r="BI6" s="19">
        <f>SUM($BF$3:BF6)/SUM($BG$3:BG6)</f>
        <v>0.36363636363636365</v>
      </c>
    </row>
    <row r="7" spans="1:61" ht="15.75" customHeight="1">
      <c r="A7" s="25" t="s">
        <v>13</v>
      </c>
      <c r="B7" s="29">
        <v>1</v>
      </c>
      <c r="C7" s="30">
        <v>2</v>
      </c>
      <c r="D7" s="18">
        <f t="shared" si="0"/>
        <v>0.5</v>
      </c>
      <c r="E7" s="19">
        <f>SUM($B$3:B7)/SUM($C$3:C7)</f>
        <v>0.4666666666666667</v>
      </c>
      <c r="F7" s="29">
        <v>2</v>
      </c>
      <c r="G7" s="30">
        <v>3</v>
      </c>
      <c r="H7" s="18">
        <f t="shared" si="1"/>
        <v>0.6666666666666666</v>
      </c>
      <c r="I7" s="19">
        <f>SUM($F$3:F7)/SUM($G$3:G7)</f>
        <v>0.3333333333333333</v>
      </c>
      <c r="J7" s="29">
        <v>1</v>
      </c>
      <c r="K7" s="30">
        <v>2</v>
      </c>
      <c r="L7" s="18">
        <f>J7/K7</f>
        <v>0.5</v>
      </c>
      <c r="M7" s="19">
        <f>SUM($J$3:J7)/SUM($K$3:K7)</f>
        <v>0.3076923076923077</v>
      </c>
      <c r="N7" s="29">
        <v>2</v>
      </c>
      <c r="O7" s="30">
        <v>3</v>
      </c>
      <c r="P7" s="18">
        <f t="shared" si="11"/>
        <v>0.6666666666666666</v>
      </c>
      <c r="Q7" s="19">
        <f>SUM($N$3:N7)/SUM($O$3:O7)</f>
        <v>0.75</v>
      </c>
      <c r="R7" s="29">
        <v>1</v>
      </c>
      <c r="S7" s="30">
        <v>2</v>
      </c>
      <c r="T7" s="31">
        <f t="shared" si="2"/>
        <v>0.5</v>
      </c>
      <c r="U7" s="19">
        <f>SUM($R$3:R7)/SUM($S$3:S7)</f>
        <v>0.3333333333333333</v>
      </c>
      <c r="V7" s="29">
        <v>1</v>
      </c>
      <c r="W7" s="30">
        <v>2</v>
      </c>
      <c r="X7" s="31">
        <f t="shared" si="3"/>
        <v>0.5</v>
      </c>
      <c r="Y7" s="32">
        <f>SUM($V$3:V7)/SUM($W$3:W7)</f>
        <v>0.2</v>
      </c>
      <c r="Z7" s="37">
        <v>0</v>
      </c>
      <c r="AA7" s="38">
        <v>0</v>
      </c>
      <c r="AB7" s="39">
        <v>0</v>
      </c>
      <c r="AC7" s="40">
        <v>0.2</v>
      </c>
      <c r="AD7" s="29">
        <v>2</v>
      </c>
      <c r="AE7" s="30">
        <v>2</v>
      </c>
      <c r="AF7" s="31">
        <f t="shared" si="4"/>
        <v>1</v>
      </c>
      <c r="AG7" s="32">
        <f>SUM($AD$3:AD7)/SUM($AE$3:AE7)</f>
        <v>0.4</v>
      </c>
      <c r="AH7" s="29">
        <v>0</v>
      </c>
      <c r="AI7" s="30">
        <v>2</v>
      </c>
      <c r="AJ7" s="31">
        <f>AH7/AI7</f>
        <v>0</v>
      </c>
      <c r="AK7" s="32">
        <f>SUM($AH$3:AH7)/SUM($AI$3:AI7)</f>
        <v>0.375</v>
      </c>
      <c r="AL7" s="29">
        <v>1</v>
      </c>
      <c r="AM7" s="30">
        <v>3</v>
      </c>
      <c r="AN7" s="31">
        <f t="shared" si="9"/>
        <v>0.3333333333333333</v>
      </c>
      <c r="AO7" s="32">
        <f>SUM($AL$3:AL7)/SUM($AM$3:AM7)</f>
        <v>0.3</v>
      </c>
      <c r="AP7" s="29">
        <v>1</v>
      </c>
      <c r="AQ7" s="30">
        <v>3</v>
      </c>
      <c r="AR7" s="31">
        <f t="shared" si="10"/>
        <v>0.3333333333333333</v>
      </c>
      <c r="AS7" s="32">
        <f>SUM($AP$3:AP7)/SUM($AQ$3:AQ7)</f>
        <v>0.4166666666666667</v>
      </c>
      <c r="AT7" s="29">
        <v>1</v>
      </c>
      <c r="AU7" s="30">
        <v>2</v>
      </c>
      <c r="AV7" s="18">
        <f t="shared" si="5"/>
        <v>0.5</v>
      </c>
      <c r="AW7" s="19">
        <f>SUM(AT$3:$AT7)/SUM(AU$3:$AU7)</f>
        <v>0.4444444444444444</v>
      </c>
      <c r="AX7" s="37"/>
      <c r="AY7" s="38"/>
      <c r="AZ7" s="39"/>
      <c r="BA7" s="40"/>
      <c r="BB7" s="37">
        <v>0</v>
      </c>
      <c r="BC7" s="38">
        <v>0</v>
      </c>
      <c r="BD7" s="39">
        <v>0</v>
      </c>
      <c r="BE7" s="40">
        <f>SUM($BB$3:BB7)/SUM($BC$3:BC7)</f>
        <v>0.4</v>
      </c>
      <c r="BF7" s="22">
        <f t="shared" si="7"/>
        <v>13</v>
      </c>
      <c r="BG7" s="23">
        <f t="shared" si="8"/>
        <v>26</v>
      </c>
      <c r="BH7" s="18">
        <f t="shared" si="6"/>
        <v>0.5</v>
      </c>
      <c r="BI7" s="19">
        <f>SUM($BF$3:BF7)/SUM($BG$3:BG7)</f>
        <v>0.3897058823529412</v>
      </c>
    </row>
    <row r="8" spans="1:61" ht="15.75" customHeight="1">
      <c r="A8" s="25" t="s">
        <v>14</v>
      </c>
      <c r="B8" s="29">
        <v>2</v>
      </c>
      <c r="C8" s="30">
        <v>3</v>
      </c>
      <c r="D8" s="18">
        <f t="shared" si="0"/>
        <v>0.6666666666666666</v>
      </c>
      <c r="E8" s="19">
        <f>SUM($B$3:B8)/SUM($C$3:C8)</f>
        <v>0.5</v>
      </c>
      <c r="F8" s="29">
        <v>1</v>
      </c>
      <c r="G8" s="30">
        <v>3</v>
      </c>
      <c r="H8" s="18">
        <f t="shared" si="1"/>
        <v>0.3333333333333333</v>
      </c>
      <c r="I8" s="19">
        <f>SUM($F$3:F8)/SUM($G$3:G8)</f>
        <v>0.3333333333333333</v>
      </c>
      <c r="J8" s="41">
        <v>0</v>
      </c>
      <c r="K8" s="42">
        <v>0</v>
      </c>
      <c r="L8" s="43"/>
      <c r="M8" s="44">
        <f>SUM($J$3:J8)/SUM($K$3:K8)</f>
        <v>0.3076923076923077</v>
      </c>
      <c r="N8" s="29">
        <v>1</v>
      </c>
      <c r="O8" s="30">
        <v>3</v>
      </c>
      <c r="P8" s="18">
        <f t="shared" si="11"/>
        <v>0.3333333333333333</v>
      </c>
      <c r="Q8" s="19">
        <f>SUM($N$3:N8)/SUM($O$3:O8)</f>
        <v>0.6666666666666666</v>
      </c>
      <c r="R8" s="29">
        <v>0</v>
      </c>
      <c r="S8" s="30">
        <v>1</v>
      </c>
      <c r="T8" s="31">
        <f t="shared" si="2"/>
        <v>0</v>
      </c>
      <c r="U8" s="19">
        <f>SUM($R$3:R8)/SUM($S$3:S8)</f>
        <v>0.3076923076923077</v>
      </c>
      <c r="V8" s="29">
        <v>1</v>
      </c>
      <c r="W8" s="30">
        <v>2</v>
      </c>
      <c r="X8" s="31">
        <f t="shared" si="3"/>
        <v>0.5</v>
      </c>
      <c r="Y8" s="32">
        <f>SUM($V$3:V8)/SUM($W$3:W8)</f>
        <v>0.25</v>
      </c>
      <c r="Z8" s="29">
        <v>1</v>
      </c>
      <c r="AA8" s="30">
        <v>3</v>
      </c>
      <c r="AB8" s="31">
        <f>Z8/AA8</f>
        <v>0.3333333333333333</v>
      </c>
      <c r="AC8" s="32">
        <f>SUM($Z$3:Z8)/SUM($AA$3:AA8)</f>
        <v>0.25</v>
      </c>
      <c r="AD8" s="29">
        <v>0</v>
      </c>
      <c r="AE8" s="30">
        <v>1</v>
      </c>
      <c r="AF8" s="31">
        <f t="shared" si="4"/>
        <v>0</v>
      </c>
      <c r="AG8" s="32">
        <f>SUM($AD$3:AD8)/SUM($AE$3:AE8)</f>
        <v>0.36363636363636365</v>
      </c>
      <c r="AH8" s="29">
        <v>0</v>
      </c>
      <c r="AI8" s="30">
        <v>0</v>
      </c>
      <c r="AJ8" s="31">
        <v>0</v>
      </c>
      <c r="AK8" s="32">
        <f>SUM($AH$3:AH8)/SUM($AI$3:AI8)</f>
        <v>0.375</v>
      </c>
      <c r="AL8" s="29">
        <v>0</v>
      </c>
      <c r="AM8" s="30">
        <v>3</v>
      </c>
      <c r="AN8" s="31">
        <f t="shared" si="9"/>
        <v>0</v>
      </c>
      <c r="AO8" s="32">
        <f>SUM($AL$3:AL8)/SUM($AM$3:AM8)</f>
        <v>0.23076923076923078</v>
      </c>
      <c r="AP8" s="29">
        <v>2</v>
      </c>
      <c r="AQ8" s="30">
        <v>3</v>
      </c>
      <c r="AR8" s="31">
        <f t="shared" si="10"/>
        <v>0.6666666666666666</v>
      </c>
      <c r="AS8" s="32">
        <f>SUM($AP$3:AP8)/SUM($AQ$3:AQ8)</f>
        <v>0.4666666666666667</v>
      </c>
      <c r="AT8" s="29">
        <v>1</v>
      </c>
      <c r="AU8" s="30">
        <v>2</v>
      </c>
      <c r="AV8" s="18">
        <f t="shared" si="5"/>
        <v>0.5</v>
      </c>
      <c r="AW8" s="19">
        <f>SUM(AT$3:$AT8)/SUM(AU$3:$AU8)</f>
        <v>0.45454545454545453</v>
      </c>
      <c r="AX8" s="37"/>
      <c r="AY8" s="38"/>
      <c r="AZ8" s="39"/>
      <c r="BA8" s="40"/>
      <c r="BB8" s="37">
        <v>0</v>
      </c>
      <c r="BC8" s="38">
        <v>0</v>
      </c>
      <c r="BD8" s="39">
        <v>0</v>
      </c>
      <c r="BE8" s="40">
        <f>SUM($BB$3:BB8)/SUM($BC$3:BC8)</f>
        <v>0.4</v>
      </c>
      <c r="BF8" s="22">
        <f t="shared" si="7"/>
        <v>9</v>
      </c>
      <c r="BG8" s="23">
        <f t="shared" si="8"/>
        <v>24</v>
      </c>
      <c r="BH8" s="18">
        <f t="shared" si="6"/>
        <v>0.375</v>
      </c>
      <c r="BI8" s="19">
        <f>SUM($BF$3:BF8)/SUM($BG$3:BG8)</f>
        <v>0.3875</v>
      </c>
    </row>
    <row r="9" spans="1:61" ht="15.75" customHeight="1">
      <c r="A9" s="25" t="s">
        <v>15</v>
      </c>
      <c r="B9" s="29">
        <v>2</v>
      </c>
      <c r="C9" s="30">
        <v>3</v>
      </c>
      <c r="D9" s="31">
        <f t="shared" si="0"/>
        <v>0.6666666666666666</v>
      </c>
      <c r="E9" s="19">
        <f>SUM($B$3:B9)/SUM($C$3:C9)</f>
        <v>0.5238095238095238</v>
      </c>
      <c r="F9" s="29">
        <v>3</v>
      </c>
      <c r="G9" s="30">
        <v>4</v>
      </c>
      <c r="H9" s="31">
        <f t="shared" si="1"/>
        <v>0.75</v>
      </c>
      <c r="I9" s="19">
        <f>SUM($F$3:F9)/SUM($G$3:G9)</f>
        <v>0.4090909090909091</v>
      </c>
      <c r="J9" s="41">
        <v>0</v>
      </c>
      <c r="K9" s="42">
        <v>0</v>
      </c>
      <c r="L9" s="43"/>
      <c r="M9" s="44">
        <f>SUM($J$3:J9)/SUM($K$3:K9)</f>
        <v>0.3076923076923077</v>
      </c>
      <c r="N9" s="29">
        <v>3</v>
      </c>
      <c r="O9" s="30">
        <v>3</v>
      </c>
      <c r="P9" s="31">
        <f t="shared" si="11"/>
        <v>1</v>
      </c>
      <c r="Q9" s="19">
        <f>SUM($N$3:N9)/SUM($O$3:O9)</f>
        <v>0.7222222222222222</v>
      </c>
      <c r="R9" s="29">
        <v>2</v>
      </c>
      <c r="S9" s="30">
        <v>3</v>
      </c>
      <c r="T9" s="31">
        <f t="shared" si="2"/>
        <v>0.6666666666666666</v>
      </c>
      <c r="U9" s="19">
        <f>SUM($R$3:R9)/SUM($S$3:S9)</f>
        <v>0.375</v>
      </c>
      <c r="V9" s="29">
        <v>4</v>
      </c>
      <c r="W9" s="30">
        <v>4</v>
      </c>
      <c r="X9" s="31">
        <f t="shared" si="3"/>
        <v>1</v>
      </c>
      <c r="Y9" s="32">
        <f>SUM($V$3:V9)/SUM($W$3:W9)</f>
        <v>0.4375</v>
      </c>
      <c r="Z9" s="29">
        <v>3</v>
      </c>
      <c r="AA9" s="30">
        <v>4</v>
      </c>
      <c r="AB9" s="31">
        <f>Z9/AA9</f>
        <v>0.75</v>
      </c>
      <c r="AC9" s="32">
        <f>SUM($Z$3:Z9)/SUM($AA$3:AA9)</f>
        <v>0.4166666666666667</v>
      </c>
      <c r="AD9" s="29">
        <v>3</v>
      </c>
      <c r="AE9" s="30">
        <v>3</v>
      </c>
      <c r="AF9" s="31">
        <f t="shared" si="4"/>
        <v>1</v>
      </c>
      <c r="AG9" s="32">
        <f>SUM($AD$3:AD9)/SUM($AE$3:AE9)</f>
        <v>0.5</v>
      </c>
      <c r="AH9" s="29">
        <v>3</v>
      </c>
      <c r="AI9" s="30">
        <v>3</v>
      </c>
      <c r="AJ9" s="31">
        <f>AH9/AI9</f>
        <v>1</v>
      </c>
      <c r="AK9" s="32">
        <f>SUM($AH$3:AH9)/SUM($AI$3:AI9)</f>
        <v>0.5454545454545454</v>
      </c>
      <c r="AL9" s="29">
        <v>1</v>
      </c>
      <c r="AM9" s="30">
        <v>2</v>
      </c>
      <c r="AN9" s="31">
        <f t="shared" si="9"/>
        <v>0.5</v>
      </c>
      <c r="AO9" s="32">
        <f>SUM($AL$3:AL9)/SUM($AM$3:AM9)</f>
        <v>0.26666666666666666</v>
      </c>
      <c r="AP9" s="29">
        <v>2</v>
      </c>
      <c r="AQ9" s="30">
        <v>4</v>
      </c>
      <c r="AR9" s="31">
        <f t="shared" si="10"/>
        <v>0.5</v>
      </c>
      <c r="AS9" s="32">
        <f>SUM($AP$3:AP9)/SUM($AQ$3:AQ9)</f>
        <v>0.47368421052631576</v>
      </c>
      <c r="AT9" s="29">
        <v>0</v>
      </c>
      <c r="AU9" s="30">
        <v>1</v>
      </c>
      <c r="AV9" s="31">
        <f t="shared" si="5"/>
        <v>0</v>
      </c>
      <c r="AW9" s="19">
        <f>SUM(AT$3:$AT9)/SUM(AU$3:$AU9)</f>
        <v>0.4166666666666667</v>
      </c>
      <c r="AX9" s="37"/>
      <c r="AY9" s="38"/>
      <c r="AZ9" s="39"/>
      <c r="BA9" s="40"/>
      <c r="BB9" s="37">
        <v>0</v>
      </c>
      <c r="BC9" s="38">
        <v>0</v>
      </c>
      <c r="BD9" s="39">
        <v>0</v>
      </c>
      <c r="BE9" s="40">
        <f>SUM($BB$3:BB9)/SUM($BC$3:BC9)</f>
        <v>0.4</v>
      </c>
      <c r="BF9" s="22">
        <f t="shared" si="7"/>
        <v>26</v>
      </c>
      <c r="BG9" s="23">
        <f t="shared" si="8"/>
        <v>34</v>
      </c>
      <c r="BH9" s="18">
        <f t="shared" si="6"/>
        <v>0.7647058823529411</v>
      </c>
      <c r="BI9" s="19">
        <f>SUM($BF$3:BF9)/SUM($BG$3:BG9)</f>
        <v>0.4536082474226804</v>
      </c>
    </row>
    <row r="10" spans="1:61" ht="15.75" customHeight="1">
      <c r="A10" s="25" t="s">
        <v>16</v>
      </c>
      <c r="B10" s="29">
        <v>0</v>
      </c>
      <c r="C10" s="30">
        <v>2</v>
      </c>
      <c r="D10" s="31">
        <f t="shared" si="0"/>
        <v>0</v>
      </c>
      <c r="E10" s="19">
        <f>SUM($B$3:B10)/SUM($C$3:C10)</f>
        <v>0.4782608695652174</v>
      </c>
      <c r="F10" s="29">
        <v>1</v>
      </c>
      <c r="G10" s="30">
        <v>3</v>
      </c>
      <c r="H10" s="31">
        <f t="shared" si="1"/>
        <v>0.3333333333333333</v>
      </c>
      <c r="I10" s="19">
        <f>SUM($F$3:F10)/SUM($G$3:G10)</f>
        <v>0.4</v>
      </c>
      <c r="J10" s="41">
        <v>0</v>
      </c>
      <c r="K10" s="42">
        <v>0</v>
      </c>
      <c r="L10" s="43"/>
      <c r="M10" s="44">
        <f>SUM($J$3:J10)/SUM($K$3:K10)</f>
        <v>0.3076923076923077</v>
      </c>
      <c r="N10" s="29">
        <v>1</v>
      </c>
      <c r="O10" s="30">
        <v>3</v>
      </c>
      <c r="P10" s="31">
        <f t="shared" si="11"/>
        <v>0.3333333333333333</v>
      </c>
      <c r="Q10" s="19">
        <f>SUM($N$3:N10)/SUM($O$3:O10)</f>
        <v>0.6666666666666666</v>
      </c>
      <c r="R10" s="29">
        <v>2</v>
      </c>
      <c r="S10" s="30">
        <v>3</v>
      </c>
      <c r="T10" s="31">
        <f t="shared" si="2"/>
        <v>0.6666666666666666</v>
      </c>
      <c r="U10" s="19">
        <f>SUM($R$3:R10)/SUM($S$3:S10)</f>
        <v>0.42105263157894735</v>
      </c>
      <c r="V10" s="29">
        <v>1</v>
      </c>
      <c r="W10" s="30">
        <v>3</v>
      </c>
      <c r="X10" s="31">
        <f t="shared" si="3"/>
        <v>0.3333333333333333</v>
      </c>
      <c r="Y10" s="32">
        <f>SUM($V$3:V10)/SUM($W$3:W10)</f>
        <v>0.42105263157894735</v>
      </c>
      <c r="Z10" s="37">
        <v>0</v>
      </c>
      <c r="AA10" s="38">
        <v>0</v>
      </c>
      <c r="AB10" s="39">
        <v>0</v>
      </c>
      <c r="AC10" s="40">
        <f>SUM($Z$3:Z10)/SUM($AA$3:AA10)</f>
        <v>0.4166666666666667</v>
      </c>
      <c r="AD10" s="29">
        <v>2</v>
      </c>
      <c r="AE10" s="30">
        <v>3</v>
      </c>
      <c r="AF10" s="31">
        <f t="shared" si="4"/>
        <v>0.6666666666666666</v>
      </c>
      <c r="AG10" s="32">
        <f>SUM($AD$3:AD10)/SUM($AE$3:AE10)</f>
        <v>0.5294117647058824</v>
      </c>
      <c r="AH10" s="37">
        <v>0</v>
      </c>
      <c r="AI10" s="38">
        <v>0</v>
      </c>
      <c r="AJ10" s="39">
        <v>0</v>
      </c>
      <c r="AK10" s="40">
        <f>SUM($AH$3:AH10)/SUM($AI$3:AI10)</f>
        <v>0.5454545454545454</v>
      </c>
      <c r="AL10" s="29">
        <v>1</v>
      </c>
      <c r="AM10" s="30">
        <v>3</v>
      </c>
      <c r="AN10" s="31">
        <f t="shared" si="9"/>
        <v>0.3333333333333333</v>
      </c>
      <c r="AO10" s="32">
        <f>SUM($AL$3:AL10)/SUM($AM$3:AM10)</f>
        <v>0.2777777777777778</v>
      </c>
      <c r="AP10" s="29">
        <v>2</v>
      </c>
      <c r="AQ10" s="30">
        <v>3</v>
      </c>
      <c r="AR10" s="31">
        <f t="shared" si="10"/>
        <v>0.6666666666666666</v>
      </c>
      <c r="AS10" s="32">
        <f>SUM($AP$3:AP10)/SUM($AQ$3:AQ10)</f>
        <v>0.5</v>
      </c>
      <c r="AT10" s="29">
        <v>2</v>
      </c>
      <c r="AU10" s="30">
        <v>3</v>
      </c>
      <c r="AV10" s="31">
        <f t="shared" si="5"/>
        <v>0.6666666666666666</v>
      </c>
      <c r="AW10" s="19">
        <f>SUM(AT$3:$AT10)/SUM(AU$3:$AU10)</f>
        <v>0.4666666666666667</v>
      </c>
      <c r="AX10" s="37"/>
      <c r="AY10" s="38"/>
      <c r="AZ10" s="39"/>
      <c r="BA10" s="40"/>
      <c r="BB10" s="37">
        <v>0</v>
      </c>
      <c r="BC10" s="38">
        <v>0</v>
      </c>
      <c r="BD10" s="39">
        <v>0</v>
      </c>
      <c r="BE10" s="40">
        <f>SUM($BB$3:BB10)/SUM($BC$3:BC10)</f>
        <v>0.4</v>
      </c>
      <c r="BF10" s="22">
        <f t="shared" si="7"/>
        <v>12</v>
      </c>
      <c r="BG10" s="23">
        <f t="shared" si="8"/>
        <v>26</v>
      </c>
      <c r="BH10" s="18">
        <f aca="true" t="shared" si="12" ref="BH10:BH15">BF10/BG10</f>
        <v>0.46153846153846156</v>
      </c>
      <c r="BI10" s="19">
        <f>SUM($BF$3:BF10)/SUM($BG$3:BG10)</f>
        <v>0.45454545454545453</v>
      </c>
    </row>
    <row r="11" spans="1:61" ht="15.75" customHeight="1">
      <c r="A11" s="25" t="s">
        <v>17</v>
      </c>
      <c r="B11" s="29">
        <v>2</v>
      </c>
      <c r="C11" s="30">
        <v>3</v>
      </c>
      <c r="D11" s="31">
        <f t="shared" si="0"/>
        <v>0.6666666666666666</v>
      </c>
      <c r="E11" s="19">
        <f>SUM($B$3:B11)/SUM($C$3:C11)</f>
        <v>0.5</v>
      </c>
      <c r="F11" s="29">
        <v>1</v>
      </c>
      <c r="G11" s="30">
        <v>3</v>
      </c>
      <c r="H11" s="31">
        <f t="shared" si="1"/>
        <v>0.3333333333333333</v>
      </c>
      <c r="I11" s="19">
        <f>SUM($F$3:F11)/SUM($G$3:G11)</f>
        <v>0.39285714285714285</v>
      </c>
      <c r="J11" s="41">
        <v>0</v>
      </c>
      <c r="K11" s="42">
        <v>0</v>
      </c>
      <c r="L11" s="43"/>
      <c r="M11" s="44">
        <f>SUM($J$3:J11)/SUM($K$3:K11)</f>
        <v>0.3076923076923077</v>
      </c>
      <c r="N11" s="29">
        <v>2</v>
      </c>
      <c r="O11" s="30">
        <v>3</v>
      </c>
      <c r="P11" s="31">
        <f t="shared" si="11"/>
        <v>0.6666666666666666</v>
      </c>
      <c r="Q11" s="19">
        <f>SUM($N$3:N11)/SUM($O$3:O11)</f>
        <v>0.6666666666666666</v>
      </c>
      <c r="R11" s="37">
        <v>0</v>
      </c>
      <c r="S11" s="38">
        <v>0</v>
      </c>
      <c r="T11" s="39">
        <v>0</v>
      </c>
      <c r="U11" s="40">
        <f>SUM($R$3:R11)/SUM($S$3:S11)</f>
        <v>0.42105263157894735</v>
      </c>
      <c r="V11" s="29">
        <v>2</v>
      </c>
      <c r="W11" s="30">
        <v>3</v>
      </c>
      <c r="X11" s="31">
        <f t="shared" si="3"/>
        <v>0.6666666666666666</v>
      </c>
      <c r="Y11" s="32">
        <f>SUM($V$3:V11)/SUM($W$3:W11)</f>
        <v>0.45454545454545453</v>
      </c>
      <c r="Z11" s="37">
        <v>0</v>
      </c>
      <c r="AA11" s="38">
        <v>0</v>
      </c>
      <c r="AB11" s="39">
        <v>0</v>
      </c>
      <c r="AC11" s="40">
        <f>SUM($Z$3:Z11)/SUM($AA$3:AA11)</f>
        <v>0.4166666666666667</v>
      </c>
      <c r="AD11" s="29">
        <v>1</v>
      </c>
      <c r="AE11" s="30">
        <v>3</v>
      </c>
      <c r="AF11" s="31">
        <f t="shared" si="4"/>
        <v>0.3333333333333333</v>
      </c>
      <c r="AG11" s="32">
        <f>SUM($AD$3:AD11)/SUM($AE$3:AE11)</f>
        <v>0.5</v>
      </c>
      <c r="AH11" s="29">
        <v>2</v>
      </c>
      <c r="AI11" s="30">
        <v>2</v>
      </c>
      <c r="AJ11" s="31">
        <f>AH11/AI11</f>
        <v>1</v>
      </c>
      <c r="AK11" s="32">
        <f>SUM($AH$3:AH11)/SUM($AI$3:AI11)</f>
        <v>0.6153846153846154</v>
      </c>
      <c r="AL11" s="29">
        <v>1</v>
      </c>
      <c r="AM11" s="30">
        <v>4</v>
      </c>
      <c r="AN11" s="31">
        <f t="shared" si="9"/>
        <v>0.25</v>
      </c>
      <c r="AO11" s="32">
        <f>SUM($AL$3:AL11)/SUM($AM$3:AM11)</f>
        <v>0.2727272727272727</v>
      </c>
      <c r="AP11" s="29">
        <v>3</v>
      </c>
      <c r="AQ11" s="30">
        <v>4</v>
      </c>
      <c r="AR11" s="31">
        <f t="shared" si="10"/>
        <v>0.75</v>
      </c>
      <c r="AS11" s="32">
        <f>SUM($AP$3:AP11)/SUM($AQ$3:AQ11)</f>
        <v>0.5384615384615384</v>
      </c>
      <c r="AT11" s="37">
        <v>0</v>
      </c>
      <c r="AU11" s="38">
        <v>0</v>
      </c>
      <c r="AV11" s="39">
        <v>0</v>
      </c>
      <c r="AW11" s="40">
        <f>SUM(AT$3:$AT11)/SUM(AU$3:$AU11)</f>
        <v>0.4666666666666667</v>
      </c>
      <c r="AX11" s="29">
        <v>0</v>
      </c>
      <c r="AY11" s="30">
        <v>3</v>
      </c>
      <c r="AZ11" s="18">
        <f>AX11/AY11</f>
        <v>0</v>
      </c>
      <c r="BA11" s="32">
        <f>SUM($AX$3:AX11)/SUM($AY$3:AY11)</f>
        <v>0</v>
      </c>
      <c r="BB11" s="29">
        <v>1</v>
      </c>
      <c r="BC11" s="30">
        <v>3</v>
      </c>
      <c r="BD11" s="18">
        <f>BB11/BC11</f>
        <v>0.3333333333333333</v>
      </c>
      <c r="BE11" s="32">
        <f>SUM($BB$3:BB11)/SUM($BC$3:BC11)</f>
        <v>0.375</v>
      </c>
      <c r="BF11" s="22">
        <f t="shared" si="7"/>
        <v>15</v>
      </c>
      <c r="BG11" s="23">
        <f t="shared" si="8"/>
        <v>31</v>
      </c>
      <c r="BH11" s="18">
        <f t="shared" si="12"/>
        <v>0.4838709677419355</v>
      </c>
      <c r="BI11" s="19">
        <f>SUM($BF$3:BF11)/SUM($BG$3:BG11)</f>
        <v>0.4581673306772908</v>
      </c>
    </row>
    <row r="12" spans="1:61" ht="15.75" customHeight="1">
      <c r="A12" s="25" t="s">
        <v>18</v>
      </c>
      <c r="B12" s="29">
        <v>0</v>
      </c>
      <c r="C12" s="30">
        <v>3</v>
      </c>
      <c r="D12" s="31">
        <f t="shared" si="0"/>
        <v>0</v>
      </c>
      <c r="E12" s="19">
        <f>SUM($B$3:B12)/SUM($C$3:C12)</f>
        <v>0.4482758620689655</v>
      </c>
      <c r="F12" s="29">
        <v>0</v>
      </c>
      <c r="G12" s="30">
        <v>3</v>
      </c>
      <c r="H12" s="31">
        <f t="shared" si="1"/>
        <v>0</v>
      </c>
      <c r="I12" s="19">
        <f>SUM($F$3:F12)/SUM($G$3:G12)</f>
        <v>0.3548387096774194</v>
      </c>
      <c r="J12" s="41">
        <v>0</v>
      </c>
      <c r="K12" s="42">
        <v>0</v>
      </c>
      <c r="L12" s="43"/>
      <c r="M12" s="44">
        <f>SUM($J$3:J12)/SUM($K$3:K12)</f>
        <v>0.3076923076923077</v>
      </c>
      <c r="N12" s="29">
        <v>1</v>
      </c>
      <c r="O12" s="30">
        <v>2</v>
      </c>
      <c r="P12" s="31">
        <f t="shared" si="11"/>
        <v>0.5</v>
      </c>
      <c r="Q12" s="19">
        <f>SUM($N$3:N12)/SUM($O$3:O12)</f>
        <v>0.6538461538461539</v>
      </c>
      <c r="R12" s="29">
        <v>1</v>
      </c>
      <c r="S12" s="30">
        <v>3</v>
      </c>
      <c r="T12" s="31">
        <f t="shared" si="2"/>
        <v>0.3333333333333333</v>
      </c>
      <c r="U12" s="32">
        <f>SUM($R$3:R12)/SUM($S$3:S12)</f>
        <v>0.4090909090909091</v>
      </c>
      <c r="V12" s="29">
        <v>0</v>
      </c>
      <c r="W12" s="30">
        <v>3</v>
      </c>
      <c r="X12" s="31">
        <f t="shared" si="3"/>
        <v>0</v>
      </c>
      <c r="Y12" s="32">
        <f>SUM($V$3:V12)/SUM($W$3:W12)</f>
        <v>0.4</v>
      </c>
      <c r="Z12" s="29">
        <v>2</v>
      </c>
      <c r="AA12" s="30">
        <v>3</v>
      </c>
      <c r="AB12" s="31">
        <f>Z12/AA12</f>
        <v>0.6666666666666666</v>
      </c>
      <c r="AC12" s="32">
        <f>SUM($Z$3:Z12)/SUM($AA$3:AA12)</f>
        <v>0.4666666666666667</v>
      </c>
      <c r="AD12" s="29">
        <v>0</v>
      </c>
      <c r="AE12" s="30">
        <v>3</v>
      </c>
      <c r="AF12" s="31">
        <f t="shared" si="4"/>
        <v>0</v>
      </c>
      <c r="AG12" s="32">
        <f>SUM($AD$3:AD12)/SUM($AE$3:AE12)</f>
        <v>0.43478260869565216</v>
      </c>
      <c r="AH12" s="29">
        <v>1</v>
      </c>
      <c r="AI12" s="30">
        <v>3</v>
      </c>
      <c r="AJ12" s="31">
        <f>AH12/AI12</f>
        <v>0.3333333333333333</v>
      </c>
      <c r="AK12" s="32">
        <f>SUM($AH$3:AH12)/SUM($AI$3:AI12)</f>
        <v>0.5625</v>
      </c>
      <c r="AL12" s="29">
        <v>2</v>
      </c>
      <c r="AM12" s="30">
        <v>3</v>
      </c>
      <c r="AN12" s="31">
        <f t="shared" si="9"/>
        <v>0.6666666666666666</v>
      </c>
      <c r="AO12" s="32">
        <f>SUM($AL$3:AL12)/SUM($AM$3:AM12)</f>
        <v>0.32</v>
      </c>
      <c r="AP12" s="29">
        <v>2</v>
      </c>
      <c r="AQ12" s="30">
        <v>3</v>
      </c>
      <c r="AR12" s="31">
        <f t="shared" si="10"/>
        <v>0.6666666666666666</v>
      </c>
      <c r="AS12" s="32">
        <f>SUM($AP$3:AP12)/SUM($AQ$3:AQ12)</f>
        <v>0.5517241379310345</v>
      </c>
      <c r="AT12" s="29">
        <v>2</v>
      </c>
      <c r="AU12" s="30">
        <v>3</v>
      </c>
      <c r="AV12" s="31">
        <f>AT12/AU12</f>
        <v>0.6666666666666666</v>
      </c>
      <c r="AW12" s="19">
        <f>SUM(AT$3:$AT12)/SUM(AU$3:$AU12)</f>
        <v>0.5</v>
      </c>
      <c r="AX12" s="37">
        <v>0</v>
      </c>
      <c r="AY12" s="38">
        <v>0</v>
      </c>
      <c r="AZ12" s="39">
        <v>0</v>
      </c>
      <c r="BA12" s="40">
        <v>0</v>
      </c>
      <c r="BB12" s="37">
        <v>0</v>
      </c>
      <c r="BC12" s="38">
        <v>0</v>
      </c>
      <c r="BD12" s="39">
        <v>0</v>
      </c>
      <c r="BE12" s="40">
        <v>0.375</v>
      </c>
      <c r="BF12" s="22">
        <f t="shared" si="7"/>
        <v>11</v>
      </c>
      <c r="BG12" s="23">
        <f t="shared" si="8"/>
        <v>32</v>
      </c>
      <c r="BH12" s="18">
        <f t="shared" si="12"/>
        <v>0.34375</v>
      </c>
      <c r="BI12" s="19">
        <f>SUM($BF$3:BF12)/SUM($BG$3:BG12)</f>
        <v>0.4452296819787986</v>
      </c>
    </row>
    <row r="13" spans="1:61" ht="15.75" customHeight="1">
      <c r="A13" s="25" t="s">
        <v>19</v>
      </c>
      <c r="B13" s="29"/>
      <c r="C13" s="30"/>
      <c r="D13" s="31"/>
      <c r="E13" s="32"/>
      <c r="F13" s="29"/>
      <c r="G13" s="30"/>
      <c r="H13" s="31"/>
      <c r="I13" s="32"/>
      <c r="J13" s="41">
        <v>0</v>
      </c>
      <c r="K13" s="42">
        <v>0</v>
      </c>
      <c r="L13" s="43"/>
      <c r="M13" s="44">
        <f>SUM($J$3:J13)/SUM($K$3:K13)</f>
        <v>0.3076923076923077</v>
      </c>
      <c r="N13" s="29"/>
      <c r="O13" s="30"/>
      <c r="P13" s="31"/>
      <c r="Q13" s="32"/>
      <c r="R13" s="29"/>
      <c r="S13" s="30"/>
      <c r="T13" s="31"/>
      <c r="U13" s="32"/>
      <c r="V13" s="29"/>
      <c r="W13" s="30"/>
      <c r="X13" s="31"/>
      <c r="Y13" s="32"/>
      <c r="Z13" s="29"/>
      <c r="AA13" s="30"/>
      <c r="AB13" s="31"/>
      <c r="AC13" s="32"/>
      <c r="AD13" s="29"/>
      <c r="AE13" s="30"/>
      <c r="AF13" s="31"/>
      <c r="AG13" s="32"/>
      <c r="AH13" s="29"/>
      <c r="AI13" s="30"/>
      <c r="AJ13" s="31"/>
      <c r="AK13" s="32"/>
      <c r="AL13" s="29"/>
      <c r="AM13" s="30"/>
      <c r="AN13" s="31"/>
      <c r="AO13" s="32"/>
      <c r="AP13" s="29"/>
      <c r="AQ13" s="30"/>
      <c r="AR13" s="31"/>
      <c r="AS13" s="32"/>
      <c r="AT13" s="29"/>
      <c r="AU13" s="30"/>
      <c r="AV13" s="31"/>
      <c r="AW13" s="32"/>
      <c r="AX13" s="29"/>
      <c r="AY13" s="30"/>
      <c r="AZ13" s="31"/>
      <c r="BA13" s="32"/>
      <c r="BB13" s="29"/>
      <c r="BC13" s="30"/>
      <c r="BD13" s="31"/>
      <c r="BE13" s="32"/>
      <c r="BF13" s="22">
        <f t="shared" si="7"/>
        <v>0</v>
      </c>
      <c r="BG13" s="23">
        <f t="shared" si="8"/>
        <v>0</v>
      </c>
      <c r="BH13" s="18" t="e">
        <f t="shared" si="12"/>
        <v>#DIV/0!</v>
      </c>
      <c r="BI13" s="19">
        <f>SUM($BF$3:BF13)/SUM($BG$3:BG13)</f>
        <v>0.4452296819787986</v>
      </c>
    </row>
    <row r="14" spans="1:61" ht="15.75" customHeight="1">
      <c r="A14" s="25" t="s">
        <v>20</v>
      </c>
      <c r="B14" s="29"/>
      <c r="C14" s="30"/>
      <c r="D14" s="31"/>
      <c r="E14" s="32"/>
      <c r="F14" s="29"/>
      <c r="G14" s="30"/>
      <c r="H14" s="31"/>
      <c r="I14" s="32"/>
      <c r="J14" s="41">
        <v>0</v>
      </c>
      <c r="K14" s="42">
        <v>0</v>
      </c>
      <c r="L14" s="43"/>
      <c r="M14" s="44">
        <f>SUM($J$3:J14)/SUM($K$3:K14)</f>
        <v>0.3076923076923077</v>
      </c>
      <c r="N14" s="29"/>
      <c r="O14" s="30"/>
      <c r="P14" s="31"/>
      <c r="Q14" s="32"/>
      <c r="R14" s="29"/>
      <c r="S14" s="30"/>
      <c r="T14" s="31"/>
      <c r="U14" s="32"/>
      <c r="V14" s="29"/>
      <c r="W14" s="30"/>
      <c r="X14" s="31"/>
      <c r="Y14" s="32"/>
      <c r="Z14" s="29"/>
      <c r="AA14" s="30"/>
      <c r="AB14" s="31"/>
      <c r="AC14" s="32"/>
      <c r="AD14" s="29"/>
      <c r="AE14" s="30"/>
      <c r="AF14" s="31"/>
      <c r="AG14" s="32"/>
      <c r="AH14" s="29"/>
      <c r="AI14" s="30"/>
      <c r="AJ14" s="31"/>
      <c r="AK14" s="32"/>
      <c r="AL14" s="29"/>
      <c r="AM14" s="30"/>
      <c r="AN14" s="31"/>
      <c r="AO14" s="32"/>
      <c r="AP14" s="29"/>
      <c r="AQ14" s="30"/>
      <c r="AR14" s="31"/>
      <c r="AS14" s="32"/>
      <c r="AT14" s="29"/>
      <c r="AU14" s="30"/>
      <c r="AV14" s="31"/>
      <c r="AW14" s="32"/>
      <c r="AX14" s="29"/>
      <c r="AY14" s="30"/>
      <c r="AZ14" s="31"/>
      <c r="BA14" s="32"/>
      <c r="BB14" s="29"/>
      <c r="BC14" s="30"/>
      <c r="BD14" s="31"/>
      <c r="BE14" s="32"/>
      <c r="BF14" s="22">
        <f t="shared" si="7"/>
        <v>0</v>
      </c>
      <c r="BG14" s="23">
        <f t="shared" si="8"/>
        <v>0</v>
      </c>
      <c r="BH14" s="18" t="e">
        <f t="shared" si="12"/>
        <v>#DIV/0!</v>
      </c>
      <c r="BI14" s="19">
        <f>SUM($BF$3:BF14)/SUM($BG$3:BG14)</f>
        <v>0.4452296819787986</v>
      </c>
    </row>
    <row r="15" spans="1:61" ht="15.75" customHeight="1">
      <c r="A15" s="25" t="s">
        <v>21</v>
      </c>
      <c r="B15" s="29"/>
      <c r="C15" s="30"/>
      <c r="D15" s="31"/>
      <c r="E15" s="32"/>
      <c r="F15" s="29"/>
      <c r="G15" s="30"/>
      <c r="H15" s="31"/>
      <c r="I15" s="32"/>
      <c r="J15" s="41">
        <v>0</v>
      </c>
      <c r="K15" s="42">
        <v>0</v>
      </c>
      <c r="L15" s="43"/>
      <c r="M15" s="44">
        <f>SUM($J$3:J15)/SUM($K$3:K15)</f>
        <v>0.3076923076923077</v>
      </c>
      <c r="N15" s="29"/>
      <c r="O15" s="30"/>
      <c r="P15" s="31"/>
      <c r="Q15" s="32"/>
      <c r="R15" s="29"/>
      <c r="S15" s="30"/>
      <c r="T15" s="31"/>
      <c r="U15" s="32"/>
      <c r="V15" s="29"/>
      <c r="W15" s="30"/>
      <c r="X15" s="31"/>
      <c r="Y15" s="32"/>
      <c r="Z15" s="29"/>
      <c r="AA15" s="30"/>
      <c r="AB15" s="31"/>
      <c r="AC15" s="32"/>
      <c r="AD15" s="29"/>
      <c r="AE15" s="30"/>
      <c r="AF15" s="31"/>
      <c r="AG15" s="32"/>
      <c r="AH15" s="29"/>
      <c r="AI15" s="30"/>
      <c r="AJ15" s="31"/>
      <c r="AK15" s="32"/>
      <c r="AL15" s="29"/>
      <c r="AM15" s="30"/>
      <c r="AN15" s="31"/>
      <c r="AO15" s="32"/>
      <c r="AP15" s="29"/>
      <c r="AQ15" s="30"/>
      <c r="AR15" s="31"/>
      <c r="AS15" s="32"/>
      <c r="AT15" s="29"/>
      <c r="AU15" s="30"/>
      <c r="AV15" s="31"/>
      <c r="AW15" s="32"/>
      <c r="AX15" s="29"/>
      <c r="AY15" s="30"/>
      <c r="AZ15" s="31"/>
      <c r="BA15" s="32"/>
      <c r="BB15" s="29"/>
      <c r="BC15" s="30"/>
      <c r="BD15" s="31"/>
      <c r="BE15" s="32"/>
      <c r="BF15" s="22">
        <f t="shared" si="7"/>
        <v>0</v>
      </c>
      <c r="BG15" s="23">
        <f t="shared" si="8"/>
        <v>0</v>
      </c>
      <c r="BH15" s="18" t="e">
        <f t="shared" si="12"/>
        <v>#DIV/0!</v>
      </c>
      <c r="BI15" s="19">
        <f>SUM($BF$3:BF15)/SUM($BG$3:BG15)</f>
        <v>0.4452296819787986</v>
      </c>
    </row>
    <row r="16" spans="1:61" ht="15.75" customHeight="1" thickBot="1">
      <c r="A16" s="26" t="s">
        <v>22</v>
      </c>
      <c r="B16" s="33"/>
      <c r="C16" s="34"/>
      <c r="D16" s="35"/>
      <c r="E16" s="36"/>
      <c r="F16" s="33"/>
      <c r="G16" s="34"/>
      <c r="H16" s="35"/>
      <c r="I16" s="36"/>
      <c r="J16" s="46">
        <v>0</v>
      </c>
      <c r="K16" s="47">
        <v>0</v>
      </c>
      <c r="L16" s="48"/>
      <c r="M16" s="49">
        <f>SUM($J$3:J16)/SUM($K$3:K16)</f>
        <v>0.3076923076923077</v>
      </c>
      <c r="N16" s="33"/>
      <c r="O16" s="34"/>
      <c r="P16" s="35"/>
      <c r="Q16" s="36"/>
      <c r="R16" s="33"/>
      <c r="S16" s="34"/>
      <c r="T16" s="35"/>
      <c r="U16" s="36"/>
      <c r="V16" s="33"/>
      <c r="W16" s="34"/>
      <c r="X16" s="35"/>
      <c r="Y16" s="36"/>
      <c r="Z16" s="33"/>
      <c r="AA16" s="34"/>
      <c r="AB16" s="35"/>
      <c r="AC16" s="36"/>
      <c r="AD16" s="33"/>
      <c r="AE16" s="34"/>
      <c r="AF16" s="35"/>
      <c r="AG16" s="36"/>
      <c r="AH16" s="33"/>
      <c r="AI16" s="34"/>
      <c r="AJ16" s="35"/>
      <c r="AK16" s="36"/>
      <c r="AL16" s="33"/>
      <c r="AM16" s="34"/>
      <c r="AN16" s="35"/>
      <c r="AO16" s="36"/>
      <c r="AP16" s="33"/>
      <c r="AQ16" s="34"/>
      <c r="AR16" s="35"/>
      <c r="AS16" s="36"/>
      <c r="AT16" s="33"/>
      <c r="AU16" s="34"/>
      <c r="AV16" s="35"/>
      <c r="AW16" s="36"/>
      <c r="AX16" s="33"/>
      <c r="AY16" s="34"/>
      <c r="AZ16" s="35"/>
      <c r="BA16" s="36"/>
      <c r="BB16" s="33"/>
      <c r="BC16" s="34"/>
      <c r="BD16" s="35"/>
      <c r="BE16" s="36"/>
      <c r="BF16" s="27">
        <f t="shared" si="7"/>
        <v>0</v>
      </c>
      <c r="BG16" s="28">
        <f t="shared" si="8"/>
        <v>0</v>
      </c>
      <c r="BH16" s="20" t="e">
        <f>BF16/BG16</f>
        <v>#DIV/0!</v>
      </c>
      <c r="BI16" s="21">
        <f>SUM($BF$3:BF16)/SUM($BG$3:BG16)</f>
        <v>0.4452296819787986</v>
      </c>
    </row>
    <row r="17" spans="38:59" ht="15.75" customHeight="1">
      <c r="AL17" s="3"/>
      <c r="AM17" s="10"/>
      <c r="AN17" s="10"/>
      <c r="AO17" s="10"/>
      <c r="AP17" s="10"/>
      <c r="AQ17" s="10"/>
      <c r="AR17" s="10"/>
      <c r="AS17" s="10"/>
      <c r="AT17" s="10"/>
      <c r="AU17" s="3"/>
      <c r="AV17" s="3"/>
      <c r="AX17" s="10"/>
      <c r="AY17" s="3"/>
      <c r="AZ17" s="3"/>
      <c r="BB17" s="10"/>
      <c r="BC17" s="3"/>
      <c r="BD17" s="3"/>
      <c r="BF17" s="45">
        <f>SUM(BF3:BF16)</f>
        <v>126</v>
      </c>
      <c r="BG17" s="45">
        <f>SUM(BG3:BG16)</f>
        <v>283</v>
      </c>
    </row>
    <row r="18" spans="38:56" ht="15.75" customHeight="1">
      <c r="AL18" s="3"/>
      <c r="AM18" s="11"/>
      <c r="AN18" s="9"/>
      <c r="AO18" s="9"/>
      <c r="AP18" s="9"/>
      <c r="AQ18" s="9"/>
      <c r="AR18" s="9"/>
      <c r="AS18" s="9"/>
      <c r="AT18" s="9"/>
      <c r="AU18" s="3"/>
      <c r="AV18" s="3"/>
      <c r="AX18" s="9"/>
      <c r="AY18" s="3"/>
      <c r="AZ18" s="3"/>
      <c r="BB18" s="9"/>
      <c r="BC18" s="3"/>
      <c r="BD18" s="3"/>
    </row>
    <row r="19" spans="38:56" ht="15.75" customHeight="1">
      <c r="AL19" s="3"/>
      <c r="AM19" s="11"/>
      <c r="AN19" s="5"/>
      <c r="AO19" s="5"/>
      <c r="AP19" s="5"/>
      <c r="AQ19" s="5"/>
      <c r="AR19" s="6"/>
      <c r="AS19" s="5"/>
      <c r="AT19" s="6"/>
      <c r="AU19" s="3"/>
      <c r="AV19" s="3"/>
      <c r="AX19" s="6"/>
      <c r="AY19" s="3"/>
      <c r="AZ19" s="3"/>
      <c r="BB19" s="6"/>
      <c r="BC19" s="3"/>
      <c r="BD19" s="3"/>
    </row>
    <row r="20" spans="38:56" ht="15.75" customHeight="1">
      <c r="AL20" s="3"/>
      <c r="AM20" s="11"/>
      <c r="AN20" s="10"/>
      <c r="AO20" s="10"/>
      <c r="AP20" s="10"/>
      <c r="AQ20" s="10"/>
      <c r="AR20" s="6"/>
      <c r="AS20" s="10"/>
      <c r="AT20" s="6"/>
      <c r="AU20" s="3"/>
      <c r="AV20" s="3"/>
      <c r="AX20" s="6"/>
      <c r="AY20" s="3"/>
      <c r="AZ20" s="3"/>
      <c r="BB20" s="6"/>
      <c r="BC20" s="3"/>
      <c r="BD20" s="3"/>
    </row>
    <row r="21" spans="38:56" ht="15.75" customHeight="1">
      <c r="AL21" s="3"/>
      <c r="AM21" s="4"/>
      <c r="AN21" s="3"/>
      <c r="AO21" s="3"/>
      <c r="AP21" s="3"/>
      <c r="AQ21" s="3"/>
      <c r="AR21" s="6"/>
      <c r="AS21" s="3"/>
      <c r="AT21" s="6"/>
      <c r="AU21" s="3"/>
      <c r="AV21" s="3"/>
      <c r="AX21" s="6"/>
      <c r="AY21" s="3"/>
      <c r="AZ21" s="3"/>
      <c r="BB21" s="6"/>
      <c r="BC21" s="3"/>
      <c r="BD21" s="3"/>
    </row>
    <row r="22" spans="38:56" ht="15.75" customHeight="1">
      <c r="AL22" s="3"/>
      <c r="AM22" s="4"/>
      <c r="AN22" s="3"/>
      <c r="AO22" s="3"/>
      <c r="AP22" s="3"/>
      <c r="AQ22" s="3"/>
      <c r="AR22" s="6"/>
      <c r="AS22" s="3"/>
      <c r="AT22" s="6"/>
      <c r="AU22" s="3"/>
      <c r="AV22" s="3"/>
      <c r="AX22" s="6"/>
      <c r="AY22" s="3"/>
      <c r="AZ22" s="3"/>
      <c r="BB22" s="6"/>
      <c r="BC22" s="3"/>
      <c r="BD22" s="3"/>
    </row>
    <row r="23" spans="38:56" ht="15.75" customHeight="1">
      <c r="AL23" s="3"/>
      <c r="AM23" s="4"/>
      <c r="AN23" s="3"/>
      <c r="AO23" s="3"/>
      <c r="AP23" s="3"/>
      <c r="AQ23" s="3"/>
      <c r="AR23" s="6"/>
      <c r="AS23" s="3"/>
      <c r="AT23" s="6"/>
      <c r="AU23" s="3"/>
      <c r="AV23" s="3"/>
      <c r="AX23" s="6"/>
      <c r="AY23" s="3"/>
      <c r="AZ23" s="3"/>
      <c r="BB23" s="6"/>
      <c r="BC23" s="3"/>
      <c r="BD23" s="3"/>
    </row>
    <row r="24" spans="38:56" ht="15.75" customHeight="1">
      <c r="AL24" s="3"/>
      <c r="AM24" s="4"/>
      <c r="AN24" s="3"/>
      <c r="AO24" s="3"/>
      <c r="AP24" s="3"/>
      <c r="AQ24" s="3"/>
      <c r="AR24" s="6"/>
      <c r="AS24" s="3"/>
      <c r="AT24" s="6"/>
      <c r="AU24" s="3"/>
      <c r="AV24" s="3"/>
      <c r="AX24" s="6"/>
      <c r="AY24" s="3"/>
      <c r="AZ24" s="3"/>
      <c r="BB24" s="6"/>
      <c r="BC24" s="3"/>
      <c r="BD24" s="3"/>
    </row>
    <row r="25" spans="38:56" ht="15.75" customHeight="1">
      <c r="AL25" s="3"/>
      <c r="AM25" s="4"/>
      <c r="AN25" s="3"/>
      <c r="AO25" s="3"/>
      <c r="AP25" s="3"/>
      <c r="AQ25" s="3"/>
      <c r="AR25" s="6"/>
      <c r="AS25" s="3"/>
      <c r="AT25" s="6"/>
      <c r="AU25" s="3"/>
      <c r="AV25" s="3"/>
      <c r="AX25" s="6"/>
      <c r="AY25" s="3"/>
      <c r="AZ25" s="3"/>
      <c r="BB25" s="6"/>
      <c r="BC25" s="3"/>
      <c r="BD25" s="3"/>
    </row>
    <row r="26" spans="38:56" ht="15.75" customHeight="1">
      <c r="AL26" s="3"/>
      <c r="AM26" s="4"/>
      <c r="AN26" s="3"/>
      <c r="AO26" s="3"/>
      <c r="AP26" s="3"/>
      <c r="AQ26" s="3"/>
      <c r="AR26" s="6"/>
      <c r="AS26" s="3"/>
      <c r="AT26" s="6"/>
      <c r="AU26" s="3"/>
      <c r="AV26" s="3"/>
      <c r="AX26" s="6"/>
      <c r="AY26" s="3"/>
      <c r="AZ26" s="3"/>
      <c r="BB26" s="6"/>
      <c r="BC26" s="3"/>
      <c r="BD26" s="3"/>
    </row>
    <row r="27" spans="38:56" ht="15.75" customHeight="1">
      <c r="AL27" s="3"/>
      <c r="AM27" s="4"/>
      <c r="AN27" s="3"/>
      <c r="AO27" s="3"/>
      <c r="AP27" s="3"/>
      <c r="AQ27" s="3"/>
      <c r="AR27" s="6"/>
      <c r="AS27" s="3"/>
      <c r="AT27" s="6"/>
      <c r="AU27" s="3"/>
      <c r="AV27" s="3"/>
      <c r="AX27" s="6"/>
      <c r="AY27" s="3"/>
      <c r="AZ27" s="3"/>
      <c r="BB27" s="6"/>
      <c r="BC27" s="3"/>
      <c r="BD27" s="3"/>
    </row>
    <row r="28" spans="38:56" ht="15.75" customHeight="1">
      <c r="AL28" s="3"/>
      <c r="AM28" s="4"/>
      <c r="AN28" s="3"/>
      <c r="AO28" s="3"/>
      <c r="AP28" s="3"/>
      <c r="AQ28" s="3"/>
      <c r="AR28" s="6"/>
      <c r="AS28" s="3"/>
      <c r="AT28" s="6"/>
      <c r="AU28" s="3"/>
      <c r="AV28" s="3"/>
      <c r="AX28" s="6"/>
      <c r="AY28" s="3"/>
      <c r="AZ28" s="3"/>
      <c r="BB28" s="6"/>
      <c r="BC28" s="3"/>
      <c r="BD28" s="3"/>
    </row>
    <row r="29" spans="38:56" ht="15.75" customHeight="1">
      <c r="AL29" s="3"/>
      <c r="AM29" s="4"/>
      <c r="AN29" s="3"/>
      <c r="AO29" s="3"/>
      <c r="AP29" s="3"/>
      <c r="AQ29" s="3"/>
      <c r="AR29" s="6"/>
      <c r="AS29" s="3"/>
      <c r="AT29" s="6"/>
      <c r="AU29" s="3"/>
      <c r="AV29" s="3"/>
      <c r="AX29" s="6"/>
      <c r="AY29" s="3"/>
      <c r="AZ29" s="3"/>
      <c r="BB29" s="6"/>
      <c r="BC29" s="3"/>
      <c r="BD29" s="3"/>
    </row>
    <row r="30" spans="38:56" ht="15.75" customHeight="1">
      <c r="AL30" s="3"/>
      <c r="AM30" s="4"/>
      <c r="AN30" s="3"/>
      <c r="AO30" s="3"/>
      <c r="AP30" s="3"/>
      <c r="AQ30" s="3"/>
      <c r="AR30" s="6"/>
      <c r="AS30" s="3"/>
      <c r="AT30" s="6"/>
      <c r="AU30" s="3"/>
      <c r="AV30" s="3"/>
      <c r="AX30" s="6"/>
      <c r="AY30" s="3"/>
      <c r="AZ30" s="3"/>
      <c r="BB30" s="6"/>
      <c r="BC30" s="3"/>
      <c r="BD30" s="3"/>
    </row>
    <row r="31" spans="38:56" ht="15.75" customHeight="1">
      <c r="AL31" s="3"/>
      <c r="AM31" s="4"/>
      <c r="AN31" s="7"/>
      <c r="AO31" s="7"/>
      <c r="AP31" s="7"/>
      <c r="AQ31" s="7"/>
      <c r="AR31" s="8"/>
      <c r="AS31" s="7"/>
      <c r="AT31" s="8"/>
      <c r="AU31" s="3"/>
      <c r="AV31" s="3"/>
      <c r="AX31" s="8"/>
      <c r="AY31" s="3"/>
      <c r="AZ31" s="3"/>
      <c r="BB31" s="8"/>
      <c r="BC31" s="3"/>
      <c r="BD31" s="3"/>
    </row>
    <row r="32" spans="38:56" ht="15.75" customHeight="1"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X32" s="3"/>
      <c r="AY32" s="3"/>
      <c r="AZ32" s="3"/>
      <c r="BB32" s="3"/>
      <c r="BC32" s="3"/>
      <c r="BD32" s="3"/>
    </row>
  </sheetData>
  <mergeCells count="15">
    <mergeCell ref="R1:U1"/>
    <mergeCell ref="V1:Y1"/>
    <mergeCell ref="Z1:AC1"/>
    <mergeCell ref="B1:E1"/>
    <mergeCell ref="F1:I1"/>
    <mergeCell ref="J1:M1"/>
    <mergeCell ref="N1:Q1"/>
    <mergeCell ref="BB1:BE1"/>
    <mergeCell ref="BF1:BI1"/>
    <mergeCell ref="AD1:AG1"/>
    <mergeCell ref="AH1:AK1"/>
    <mergeCell ref="AL1:AO1"/>
    <mergeCell ref="AP1:AS1"/>
    <mergeCell ref="AT1:AW1"/>
    <mergeCell ref="AX1:BA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Humana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Humana User</dc:creator>
  <cp:keywords/>
  <dc:description/>
  <cp:lastModifiedBy>Humana User</cp:lastModifiedBy>
  <dcterms:created xsi:type="dcterms:W3CDTF">2007-05-10T15:21:24Z</dcterms:created>
  <dcterms:modified xsi:type="dcterms:W3CDTF">2008-07-10T14:30:55Z</dcterms:modified>
  <cp:category/>
  <cp:version/>
  <cp:contentType/>
  <cp:contentStatus/>
</cp:coreProperties>
</file>